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firstSheet="18" activeTab="2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10" r:id="rId10"/>
    <sheet name="9工资福利(政府预算)" sheetId="11" r:id="rId11"/>
    <sheet name="10工资福利" sheetId="12" r:id="rId12"/>
    <sheet name="11个人家庭(政府预算)" sheetId="13" r:id="rId13"/>
    <sheet name="12个人家庭" sheetId="14" r:id="rId14"/>
    <sheet name="13商品服务(政府预算)" sheetId="15" r:id="rId15"/>
    <sheet name="14商品服务" sheetId="16" r:id="rId16"/>
    <sheet name="15三公" sheetId="17" r:id="rId17"/>
    <sheet name="16政府性基金" sheetId="18" r:id="rId18"/>
    <sheet name="17政府性基金(政府预算)" sheetId="19" r:id="rId19"/>
    <sheet name="18政府性基金（部门预算）" sheetId="20" r:id="rId20"/>
    <sheet name="19国有资本经营预算" sheetId="21" r:id="rId21"/>
    <sheet name="20财政专户管理资金" sheetId="22" r:id="rId22"/>
    <sheet name="21专项清单" sheetId="23" r:id="rId23"/>
    <sheet name="22项目支出绩效目标表" sheetId="24" r:id="rId24"/>
    <sheet name="23整体支出绩效目标表" sheetId="25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<sst xmlns="http://schemas.openxmlformats.org/spreadsheetml/2006/main" count="884" uniqueCount="417">
  <si>
    <t>2026年单位预算公开表</t>
  </si>
  <si>
    <t>单位代码：</t>
  </si>
  <si>
    <t>单位名称：</t>
  </si>
  <si>
    <t>常德市特殊教育学校</t>
  </si>
  <si>
    <t>单位预算公开表</t>
  </si>
  <si>
    <t>一、单位预算报表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</si>
  <si>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</si>
  <si>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</si>
  <si>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</si>
  <si>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</si>
  <si>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</si>
  <si>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</si>
  <si>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</si>
  <si>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</si>
  <si>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</si>
  <si>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</si>
  <si>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</si>
  <si>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</si>
  <si>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</si>
  <si>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</si>
  <si>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</si>
  <si>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</si>
  <si>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</si>
  <si>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</si>
  <si>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</si>
  <si>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</si>
  <si>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</si>
  <si>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</si>
  <si>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</si>
  <si>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单位公开表01</t>
  </si>
  <si>
    <r>
      <rPr>
        <b/>
        <sz val="9"/>
        <rFont val="SimSun"/>
        <charset val="134"/>
      </rPr>
      <t>单位：201019</t>
    </r>
    <r>
      <rPr>
        <b/>
        <u/>
        <sz val="9"/>
        <rFont val="SimSun"/>
        <charset val="134"/>
      </rPr>
      <t xml:space="preserve"> </t>
    </r>
    <r>
      <rPr>
        <b/>
        <sz val="9"/>
        <rFont val="SimSun"/>
        <charset val="134"/>
      </rPr>
      <t>常德市特殊教育学校</t>
    </r>
  </si>
  <si>
    <t>金额单位：万元</t>
  </si>
  <si>
    <t>收入</t>
  </si>
  <si>
    <t>支出</t>
  </si>
  <si>
    <t>项目</t>
  </si>
  <si>
    <t>预算数</t>
  </si>
  <si>
    <t>项目（按功能分类）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</si>
  <si>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</si>
  <si>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</si>
  <si>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</si>
  <si>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</si>
  <si>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</si>
  <si>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</si>
  <si>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</si>
  <si>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</si>
  <si>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</si>
  <si>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</si>
  <si>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</si>
  <si>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</si>
  <si>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</t>
  </si>
  <si>
    <t xml:space="preserve">        行政事业性收费收入</t>
  </si>
  <si>
    <t>（四）公共安全支出</t>
  </si>
  <si>
    <t xml:space="preserve">    对个人和家庭的补助</t>
  </si>
  <si>
    <t>四、机关资本性支出（基本建设）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</si>
  <si>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</si>
  <si>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</si>
  <si>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</si>
  <si>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</si>
  <si>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</si>
  <si>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</si>
  <si>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</si>
  <si>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</si>
  <si>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</si>
  <si>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</si>
  <si>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</si>
  <si>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</si>
  <si>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</si>
  <si>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</si>
  <si>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</si>
  <si>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</si>
  <si>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</si>
  <si>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</si>
  <si>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</si>
  <si>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</si>
  <si>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</si>
  <si>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</si>
  <si>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</si>
  <si>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</si>
  <si>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</si>
  <si>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</si>
  <si>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</si>
  <si>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</si>
  <si>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</si>
  <si>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</si>
  <si>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</si>
  <si>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</si>
  <si>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</si>
  <si>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</si>
  <si>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</si>
  <si>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</si>
  <si>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</si>
  <si>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</si>
  <si>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</si>
  <si>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</si>
  <si>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</si>
  <si>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</si>
  <si>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</si>
  <si>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</si>
  <si>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</si>
  <si>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</si>
  <si>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</si>
  <si>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</si>
  <si>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</si>
  <si>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</si>
  <si>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</si>
  <si>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</si>
  <si>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</si>
  <si>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</si>
  <si>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</si>
  <si>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</si>
  <si>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</si>
  <si>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</si>
  <si>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</si>
  <si>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</si>
  <si>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</si>
  <si>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</si>
  <si>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</si>
  <si>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</si>
  <si>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</si>
  <si>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</si>
  <si>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</si>
  <si>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</si>
  <si>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</si>
  <si>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</si>
  <si>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</si>
  <si>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</si>
  <si>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</si>
  <si>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</si>
  <si>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</si>
  <si>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</si>
  <si>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</si>
  <si>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单位公开表02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</si>
  <si>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</si>
  <si>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</si>
  <si>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</si>
  <si>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</si>
  <si>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</si>
  <si>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</si>
  <si>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</si>
  <si>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</si>
  <si>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</si>
  <si>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</si>
  <si>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</si>
  <si>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</si>
  <si>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</si>
  <si>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</si>
  <si>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</si>
  <si>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</si>
  <si>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</si>
  <si>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</si>
  <si>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</si>
  <si>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</si>
  <si>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常德市教育局</t>
  </si>
  <si>
    <t>单位公开表03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</si>
  <si>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</si>
  <si>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</si>
  <si>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</si>
  <si>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</si>
  <si>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</si>
  <si>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</si>
  <si>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</si>
  <si>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教育支出</t>
  </si>
  <si>
    <t>特殊教育</t>
  </si>
  <si>
    <t>特殊学校教育</t>
  </si>
  <si>
    <t>教育费附加安排的支出</t>
  </si>
  <si>
    <t>其他教育费附加安排的支出</t>
  </si>
  <si>
    <t>社会保障和就业支出</t>
  </si>
  <si>
    <t>行政事业单位养老支出</t>
  </si>
  <si>
    <t>机关事业单位基本养老保险缴费支出</t>
  </si>
  <si>
    <t xml:space="preserve">其他社会保障和就业支出 </t>
  </si>
  <si>
    <t>住房保障支出</t>
  </si>
  <si>
    <t>住房改革支出</t>
  </si>
  <si>
    <t>住房公积金</t>
  </si>
  <si>
    <t>单位公开表04</t>
  </si>
  <si>
    <t>功能科目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</si>
  <si>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</si>
  <si>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</si>
  <si>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</si>
  <si>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</si>
  <si>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</si>
  <si>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</t>
  </si>
  <si>
    <t>机关资本性支出(基本建设)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</si>
  <si>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</si>
  <si>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</si>
  <si>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</si>
  <si>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</si>
  <si>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</si>
  <si>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</si>
  <si>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</si>
  <si>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</si>
  <si>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</si>
  <si>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</si>
  <si>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类</t>
  </si>
  <si>
    <t>款</t>
  </si>
  <si>
    <t>项</t>
  </si>
  <si>
    <t>07</t>
  </si>
  <si>
    <t>01</t>
  </si>
  <si>
    <t>05</t>
  </si>
  <si>
    <t>02</t>
  </si>
  <si>
    <t>09</t>
  </si>
  <si>
    <t>单位公开表05</t>
  </si>
  <si>
    <t>单位：201019 常德市特殊教育学校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</si>
  <si>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</si>
  <si>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</si>
  <si>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</si>
  <si>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</si>
  <si>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</si>
  <si>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</si>
  <si>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</si>
  <si>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</si>
  <si>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</si>
  <si>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单位公开表06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</si>
  <si>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</si>
  <si>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</si>
  <si>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</si>
  <si>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</si>
  <si>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</si>
  <si>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</si>
  <si>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</si>
  <si>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</si>
  <si>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</si>
  <si>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</si>
  <si>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</si>
  <si>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注：本表中本年收入包括本级安排和上级安排，含当年支出和上年结转结余资金</t>
  </si>
  <si>
    <t>单位公开表07</t>
  </si>
  <si>
    <t>人员经费</t>
  </si>
  <si>
    <t>公用经费</t>
  </si>
  <si>
    <t>单位公开表08</t>
  </si>
  <si>
    <t>单位：万元</t>
  </si>
  <si>
    <t>部门预算支出经济分类科目</t>
  </si>
  <si>
    <t>本年一般公共预算基本支出</t>
  </si>
  <si>
    <t>科目代码</t>
  </si>
  <si>
    <t>基本工资</t>
  </si>
  <si>
    <t>津贴补贴</t>
  </si>
  <si>
    <t>奖金</t>
  </si>
  <si>
    <t>绩效工资</t>
  </si>
  <si>
    <t>机关事业单位基本养老保险缴费</t>
  </si>
  <si>
    <t>职工基本医疗保险缴费</t>
  </si>
  <si>
    <t>其他社会保险缴费</t>
  </si>
  <si>
    <t>商品和服务支出</t>
  </si>
  <si>
    <t>办公费</t>
  </si>
  <si>
    <t>印刷费</t>
  </si>
  <si>
    <t>水费</t>
  </si>
  <si>
    <t>电费</t>
  </si>
  <si>
    <t>邮电费</t>
  </si>
  <si>
    <t>物业管理费</t>
  </si>
  <si>
    <t>差旅费</t>
  </si>
  <si>
    <t>维修（护）费</t>
  </si>
  <si>
    <t>培训费</t>
  </si>
  <si>
    <t>公务接待费</t>
  </si>
  <si>
    <t>专用材料费</t>
  </si>
  <si>
    <t>劳务费</t>
  </si>
  <si>
    <t>工会经费</t>
  </si>
  <si>
    <t>其他交通费</t>
  </si>
  <si>
    <t>其他商品服务支出</t>
  </si>
  <si>
    <t>退休费</t>
  </si>
  <si>
    <t>单位公开表09</t>
  </si>
  <si>
    <t>工资奖金津补贴</t>
  </si>
  <si>
    <t>社会保障缴费</t>
  </si>
  <si>
    <t>其他工资福利支出</t>
  </si>
  <si>
    <t>其他对事业单位补助</t>
  </si>
  <si>
    <t>单位公开10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</si>
  <si>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</si>
  <si>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</si>
  <si>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</si>
  <si>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</si>
  <si>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</si>
  <si>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其他社会保障缴费</t>
  </si>
  <si>
    <t>伙食补助费</t>
  </si>
  <si>
    <t>医疗费</t>
  </si>
  <si>
    <t>单位公开表11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</si>
  <si>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</si>
  <si>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</si>
  <si>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</si>
  <si>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</si>
  <si>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</si>
  <si>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</si>
  <si>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单位公开表12</t>
  </si>
  <si>
    <t>离休费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</si>
  <si>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</si>
  <si>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</si>
  <si>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</si>
  <si>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</si>
  <si>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</si>
  <si>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</si>
  <si>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</si>
  <si>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单位公开表13</t>
  </si>
  <si>
    <t>办公经费</t>
  </si>
  <si>
    <t>会议费</t>
  </si>
  <si>
    <t>专用材料购置费</t>
  </si>
  <si>
    <t>委托业务费</t>
  </si>
  <si>
    <t>因公出国（境）费用</t>
  </si>
  <si>
    <t>公务用车运行维护费</t>
  </si>
  <si>
    <t>维修(护)费</t>
  </si>
  <si>
    <t>其他商品和服务支出</t>
  </si>
  <si>
    <t>单位公开表14</t>
  </si>
  <si>
    <t>总 计</t>
  </si>
  <si>
    <t>咨询费</t>
  </si>
  <si>
    <t>手续费</t>
  </si>
  <si>
    <t>取暖费</t>
  </si>
  <si>
    <t>租赁费</t>
  </si>
  <si>
    <t>被装购置费</t>
  </si>
  <si>
    <t>专用燃料费</t>
  </si>
  <si>
    <t>其他交通费用</t>
  </si>
  <si>
    <t>税金及附加费用</t>
  </si>
  <si>
    <t>单位公开表15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</si>
  <si>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</si>
  <si>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</si>
  <si>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</si>
  <si>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</si>
  <si>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</si>
  <si>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</si>
  <si>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</si>
  <si>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</si>
  <si>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单位公开表16</t>
  </si>
  <si>
    <t>本年政府性基金预算支出</t>
  </si>
  <si>
    <t>单位公开表17</t>
  </si>
  <si>
    <t>单位公开表18</t>
  </si>
  <si>
    <t>单位公开表19</t>
  </si>
  <si>
    <t>国有资本经营预算支出表</t>
  </si>
  <si>
    <t>本年国有资本经营预算支出</t>
  </si>
  <si>
    <t>单位公开表20</t>
  </si>
  <si>
    <t>本年财政专户管理资金预算支出</t>
  </si>
  <si>
    <t>单位公开表21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</si>
  <si>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</si>
  <si>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</si>
  <si>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</si>
  <si>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</si>
  <si>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</si>
  <si>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</si>
  <si>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</si>
  <si>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</si>
  <si>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</si>
  <si>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</si>
  <si>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</si>
  <si>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</si>
  <si>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</si>
  <si>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教辅服务</t>
  </si>
  <si>
    <t>心理调适</t>
  </si>
  <si>
    <t>学生伙食费</t>
  </si>
  <si>
    <t>单位公开表22</t>
  </si>
  <si>
    <t>单位（专项）名称</t>
  </si>
  <si>
    <t>资金总额</t>
  </si>
  <si>
    <t>资金投向</t>
  </si>
  <si>
    <t>实施期绩效目标</t>
  </si>
  <si>
    <t>年度绩效目标</t>
  </si>
  <si>
    <t>绩效指标</t>
  </si>
  <si>
    <t>市级支出</t>
  </si>
  <si>
    <t>对区县专项转移支付</t>
  </si>
  <si>
    <t>成本指标</t>
  </si>
  <si>
    <t>产出指标</t>
  </si>
  <si>
    <t>效益指标</t>
  </si>
  <si>
    <t>满意度指标</t>
  </si>
  <si>
    <t>经济成本指标</t>
  </si>
  <si>
    <t>社会成本指标</t>
  </si>
  <si>
    <t>生态环境成本指标</t>
  </si>
  <si>
    <t>数据指标</t>
  </si>
  <si>
    <t>质量指标</t>
  </si>
  <si>
    <t>时效指标</t>
  </si>
  <si>
    <t>经济效益指标</t>
  </si>
  <si>
    <t>社会效益指标</t>
  </si>
  <si>
    <t>生态效益指标</t>
  </si>
  <si>
    <t>可持续影响指标</t>
  </si>
  <si>
    <t>社会公益或服务对象满意度指标</t>
  </si>
  <si>
    <t>承担学生在校照护和教学辅助任务，确保学生在校安全</t>
  </si>
  <si>
    <t>人员经费≤102万元</t>
  </si>
  <si>
    <t>教辅人数≤15人</t>
  </si>
  <si>
    <t>确保在校学生安全，且得到更好的教育。</t>
  </si>
  <si>
    <t>2026年度完成</t>
  </si>
  <si>
    <t>特殊学生家庭劳动力释放</t>
  </si>
  <si>
    <t>学生家长满意度≥90%。</t>
  </si>
  <si>
    <t xml:space="preserve"> 缓解特殊教育教师心理压力，树立特殊教育教师职业理想，更好的服务于特殊儿童。</t>
  </si>
  <si>
    <t>直接成本≤24万元</t>
  </si>
  <si>
    <t>心理调适人数≤116人</t>
  </si>
  <si>
    <t>教师调适满意</t>
  </si>
  <si>
    <t>提升老师的健康水平，提高教师工作热情及效率。</t>
  </si>
  <si>
    <t>老师满意度≥95%。</t>
  </si>
  <si>
    <t xml:space="preserve">该项补助专项用于学生食堂食材采购，致力于提供包含主食、蛋白质、蔬菜、粗粮和水果的均衡膳食。通过持续改善伙食，学生的营养摄入更加丰富均衡，特殊需要儿童的免疫力得到增强，课堂专注度也显著提升。同时，该项补助有效减轻了学生家庭的经济负担，提升了学生与家长的幸福和满意度。 </t>
  </si>
  <si>
    <t>食材经费≤63.68万元</t>
  </si>
  <si>
    <t>学生人数≤536人</t>
  </si>
  <si>
    <t>菜品丰富，食材新鲜。</t>
  </si>
  <si>
    <t>减少学生家庭开支</t>
  </si>
  <si>
    <t>免疫力提高，降低患病率且提高学习效率。</t>
  </si>
  <si>
    <t>单位公开表23</t>
  </si>
  <si>
    <t>单位整体支出绩效目标表</t>
  </si>
  <si>
    <t>部门名称</t>
  </si>
  <si>
    <t>年度预算申请</t>
  </si>
  <si>
    <t>部门职能职责描述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</si>
  <si>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</si>
  <si>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</si>
  <si>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</si>
  <si>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</si>
  <si>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</si>
  <si>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</si>
  <si>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数量指标</t>
  </si>
  <si>
    <t>社会公众或服务对象满意度指标</t>
  </si>
  <si>
    <t>合计：</t>
  </si>
  <si>
    <t xml:space="preserve">    常德市特殊教育学校为市教育局管理的正科级事业单位，属市财政预算二级拨款单位。其主要工作任务是：对智障、聋哑儿童实行康复教育和义务教育；对智障、聋哑少年实行职业教育和聋生高中学历教育；对县市区特殊教育师资进行培训。</t>
  </si>
  <si>
    <t xml:space="preserve">    坚持以人为本，以学生为中心的办学思想，落实立德树人根本任务。通过深化课程改革，全面带动教师发展、学生发展、学校发展，进一步提升特殊教育办学质量和办学品牌，办好人民满意特殊教育。以聋康救助项目为契机，促进聋儿康复转衔。探索普通幼儿园、普通小学与学前康复教育开展深度融合教育。保持对福利院的集体送教服务，进一步完善部分学生一对一家庭送教服务。细化学生安全监护责任，强化师生安全法制意识。</t>
  </si>
  <si>
    <t>2026年完成</t>
  </si>
  <si>
    <t>提升特殊教育办学质量和办学品牌；培养特殊学生的自理理能力，为社会减轻负担；加强学校的管理，降低学生重大安全故事发生率。</t>
  </si>
  <si>
    <t>≥90%</t>
  </si>
  <si>
    <t>招生人数≥30人</t>
  </si>
  <si>
    <t>升学率100%</t>
  </si>
  <si>
    <t>康复人数≥12人</t>
  </si>
  <si>
    <t>康复合格100%</t>
  </si>
  <si>
    <t>教师培训人数≥116人</t>
  </si>
  <si>
    <t>教师培训合格率100%</t>
  </si>
  <si>
    <t>课题立项数量≥1个</t>
  </si>
  <si>
    <t>课题验收通过率100%</t>
  </si>
  <si>
    <t>论文数量≥70篇</t>
  </si>
  <si>
    <t>论文发表获奖率≥70%</t>
  </si>
  <si>
    <t>学生活动开展次数≥10次</t>
  </si>
  <si>
    <t>学生参与率100%</t>
  </si>
  <si>
    <t>教学竞赛数量≥10次</t>
  </si>
  <si>
    <t>教学竞赛获奖率≥70%</t>
  </si>
  <si>
    <t>注：不含上年结转结余。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</si>
</sst>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46">
    <font>
      <sz val="11"/>
      <color indexed="8"/>
      <name val="宋体"/>
      <charset val="1"/>
      <scheme val="minor"/>
    </font>
    <font>
      <sz val="11"/>
      <color indexed="8"/>
      <name val="宋体"/>
      <charset val="1"/>
    </font>
    <font>
      <sz val="11"/>
      <color indexed="8"/>
      <name val="方正小标宋简体"/>
      <charset val="1"/>
    </font>
    <font>
      <b/>
      <sz val="11"/>
      <color indexed="8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sz val="18"/>
      <name val="方正小标宋简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color rgb="FF000000"/>
      <name val="仿宋"/>
      <charset val="134"/>
    </font>
    <font>
      <sz val="12"/>
      <color rgb="FF000000"/>
      <name val="仿宋"/>
      <charset val="134"/>
    </font>
    <font>
      <sz val="10"/>
      <name val="仿宋"/>
      <charset val="134"/>
    </font>
    <font>
      <b/>
      <sz val="7"/>
      <name val="SimSun"/>
      <charset val="134"/>
    </font>
    <font>
      <sz val="7"/>
      <name val="SimSun"/>
      <charset val="134"/>
    </font>
    <font>
      <sz val="9"/>
      <name val="SimSun"/>
      <charset val="134"/>
    </font>
    <font>
      <sz val="19"/>
      <name val="方正小标宋简体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17"/>
      <name val="方正小标宋简体"/>
      <charset val="134"/>
    </font>
    <font>
      <b/>
      <sz val="11"/>
      <color indexed="8"/>
      <name val="宋体"/>
      <charset val="1"/>
      <scheme val="minor"/>
    </font>
    <font>
      <sz val="8"/>
      <name val="SimSun"/>
      <charset val="134"/>
    </font>
    <font>
      <sz val="15"/>
      <name val="方正小标宋简体"/>
      <charset val="134"/>
    </font>
    <font>
      <sz val="11"/>
      <name val="SimSun"/>
      <charset val="134"/>
    </font>
    <font>
      <sz val="20"/>
      <name val="方正小标宋简体"/>
      <charset val="134"/>
    </font>
    <font>
      <b/>
      <sz val="15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9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3" borderId="2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27" applyNumberFormat="0" applyAlignment="0" applyProtection="0">
      <alignment vertical="center"/>
    </xf>
    <xf numFmtId="0" fontId="35" fillId="5" borderId="28" applyNumberFormat="0" applyAlignment="0" applyProtection="0">
      <alignment vertical="center"/>
    </xf>
    <xf numFmtId="0" fontId="36" fillId="5" borderId="27" applyNumberFormat="0" applyAlignment="0" applyProtection="0">
      <alignment vertical="center"/>
    </xf>
    <xf numFmtId="0" fontId="37" fillId="6" borderId="29" applyNumberFormat="0" applyAlignment="0" applyProtection="0">
      <alignment vertical="center"/>
    </xf>
    <xf numFmtId="0" fontId="38" fillId="0" borderId="30" applyNumberFormat="0" applyFill="0" applyAlignment="0" applyProtection="0">
      <alignment vertical="center"/>
    </xf>
    <xf numFmtId="0" fontId="39" fillId="0" borderId="31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</cellStyleXfs>
  <cellXfs count="131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9" fontId="9" fillId="0" borderId="2" xfId="0" applyNumberFormat="1" applyFont="1" applyFill="1" applyBorder="1" applyAlignment="1">
      <alignment vertical="center" wrapText="1"/>
    </xf>
    <xf numFmtId="9" fontId="10" fillId="0" borderId="2" xfId="0" applyNumberFormat="1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vertical="center" wrapText="1"/>
    </xf>
    <xf numFmtId="9" fontId="9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4" fontId="4" fillId="0" borderId="2" xfId="0" applyNumberFormat="1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2" xfId="0" applyFont="1" applyBorder="1">
      <alignment vertical="center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right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4" fontId="12" fillId="0" borderId="10" xfId="0" applyNumberFormat="1" applyFont="1" applyFill="1" applyBorder="1" applyAlignment="1">
      <alignment horizontal="center" vertical="center" wrapText="1"/>
    </xf>
    <xf numFmtId="4" fontId="12" fillId="0" borderId="10" xfId="0" applyNumberFormat="1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4" fontId="13" fillId="0" borderId="10" xfId="0" applyNumberFormat="1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2" fillId="0" borderId="17" xfId="0" applyFont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4" fontId="13" fillId="0" borderId="17" xfId="0" applyNumberFormat="1" applyFont="1" applyBorder="1" applyAlignment="1">
      <alignment horizontal="center" vertical="center" wrapText="1"/>
    </xf>
    <xf numFmtId="0" fontId="0" fillId="0" borderId="17" xfId="0" applyFont="1" applyBorder="1">
      <alignment vertical="center"/>
    </xf>
    <xf numFmtId="0" fontId="13" fillId="0" borderId="1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4" fontId="13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>
      <alignment vertical="center"/>
    </xf>
    <xf numFmtId="0" fontId="18" fillId="0" borderId="0" xfId="0" applyFont="1" applyBorder="1" applyAlignment="1">
      <alignment horizontal="center" vertical="center" wrapText="1"/>
    </xf>
    <xf numFmtId="4" fontId="13" fillId="0" borderId="17" xfId="0" applyNumberFormat="1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4" fontId="13" fillId="0" borderId="10" xfId="0" applyNumberFormat="1" applyFont="1" applyBorder="1" applyAlignment="1">
      <alignment horizontal="right" vertical="center" wrapText="1"/>
    </xf>
    <xf numFmtId="0" fontId="12" fillId="2" borderId="10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vertical="center" wrapText="1"/>
    </xf>
    <xf numFmtId="4" fontId="13" fillId="2" borderId="10" xfId="0" applyNumberFormat="1" applyFont="1" applyFill="1" applyBorder="1" applyAlignment="1">
      <alignment vertical="center" wrapText="1"/>
    </xf>
    <xf numFmtId="4" fontId="12" fillId="0" borderId="10" xfId="0" applyNumberFormat="1" applyFont="1" applyBorder="1" applyAlignment="1">
      <alignment horizontal="center" vertical="center" wrapText="1"/>
    </xf>
    <xf numFmtId="4" fontId="13" fillId="0" borderId="10" xfId="0" applyNumberFormat="1" applyFont="1" applyBorder="1" applyAlignment="1">
      <alignment horizontal="center" vertical="center" wrapText="1"/>
    </xf>
    <xf numFmtId="0" fontId="0" fillId="0" borderId="18" xfId="0" applyFont="1" applyBorder="1">
      <alignment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19" fillId="0" borderId="0" xfId="0" applyFont="1">
      <alignment vertical="center"/>
    </xf>
    <xf numFmtId="0" fontId="16" fillId="0" borderId="10" xfId="0" applyFont="1" applyBorder="1" applyAlignment="1">
      <alignment vertical="center" wrapText="1"/>
    </xf>
    <xf numFmtId="0" fontId="13" fillId="0" borderId="10" xfId="0" applyFont="1" applyBorder="1" applyAlignment="1">
      <alignment horizontal="left" vertical="center" wrapText="1"/>
    </xf>
    <xf numFmtId="0" fontId="20" fillId="2" borderId="10" xfId="0" applyFont="1" applyFill="1" applyBorder="1" applyAlignment="1">
      <alignment vertical="center" wrapText="1"/>
    </xf>
    <xf numFmtId="4" fontId="12" fillId="0" borderId="10" xfId="0" applyNumberFormat="1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176" fontId="12" fillId="0" borderId="10" xfId="0" applyNumberFormat="1" applyFont="1" applyBorder="1" applyAlignment="1">
      <alignment horizontal="center" vertical="center" wrapText="1"/>
    </xf>
    <xf numFmtId="176" fontId="13" fillId="0" borderId="10" xfId="0" applyNumberFormat="1" applyFont="1" applyBorder="1" applyAlignment="1">
      <alignment horizontal="center" vertical="center" wrapText="1"/>
    </xf>
    <xf numFmtId="176" fontId="13" fillId="0" borderId="10" xfId="0" applyNumberFormat="1" applyFont="1" applyBorder="1" applyAlignment="1">
      <alignment horizontal="right" vertical="center" wrapText="1"/>
    </xf>
    <xf numFmtId="176" fontId="12" fillId="0" borderId="10" xfId="0" applyNumberFormat="1" applyFont="1" applyBorder="1" applyAlignment="1">
      <alignment horizontal="right" vertical="center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4" fontId="17" fillId="0" borderId="10" xfId="0" applyNumberFormat="1" applyFont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 wrapText="1"/>
    </xf>
    <xf numFmtId="4" fontId="17" fillId="2" borderId="10" xfId="0" applyNumberFormat="1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left" vertical="center" wrapText="1"/>
    </xf>
    <xf numFmtId="4" fontId="20" fillId="2" borderId="10" xfId="0" applyNumberFormat="1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0" fillId="0" borderId="0" xfId="0" applyFont="1" applyBorder="1">
      <alignment vertical="center"/>
    </xf>
    <xf numFmtId="4" fontId="13" fillId="2" borderId="10" xfId="0" applyNumberFormat="1" applyFont="1" applyFill="1" applyBorder="1" applyAlignment="1">
      <alignment horizontal="center" vertical="center" wrapText="1"/>
    </xf>
    <xf numFmtId="4" fontId="12" fillId="2" borderId="10" xfId="0" applyNumberFormat="1" applyFont="1" applyFill="1" applyBorder="1" applyAlignment="1">
      <alignment horizontal="center" vertical="center" wrapText="1"/>
    </xf>
    <xf numFmtId="4" fontId="12" fillId="2" borderId="10" xfId="0" applyNumberFormat="1" applyFont="1" applyFill="1" applyBorder="1" applyAlignment="1">
      <alignment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10" xfId="0" applyFont="1" applyBorder="1" applyAlignment="1">
      <alignment vertical="center" wrapText="1"/>
    </xf>
    <xf numFmtId="4" fontId="17" fillId="0" borderId="10" xfId="0" applyNumberFormat="1" applyFont="1" applyBorder="1" applyAlignment="1">
      <alignment vertical="center" wrapText="1"/>
    </xf>
    <xf numFmtId="4" fontId="20" fillId="2" borderId="10" xfId="0" applyNumberFormat="1" applyFont="1" applyFill="1" applyBorder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left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left" vertical="center" wrapText="1"/>
    </xf>
    <xf numFmtId="0" fontId="22" fillId="2" borderId="10" xfId="0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vertical="center" wrapText="1"/>
    </xf>
    <xf numFmtId="0" fontId="24" fillId="0" borderId="0" xfId="0" applyFont="1" applyBorder="1" applyAlignment="1">
      <alignment horizontal="left" vertical="center" wrapText="1"/>
    </xf>
    <xf numFmtId="0" fontId="13" fillId="2" borderId="10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J11" sqref="J11"/>
    </sheetView>
  </sheetViews>
  <sheetFormatPr defaultColWidth="9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128" t="s">
        <v>0</v>
      </c>
      <c r="B1" s="128"/>
      <c r="C1" s="128"/>
      <c r="D1" s="128"/>
      <c r="E1" s="128"/>
      <c r="F1" s="128"/>
      <c r="G1" s="128"/>
      <c r="H1" s="128"/>
      <c r="I1" s="128"/>
    </row>
    <row r="2" ht="23.25" customHeight="1" spans="1:9">
      <c r="A2" s="41"/>
      <c r="B2" s="41"/>
      <c r="C2" s="41"/>
      <c r="D2" s="41"/>
      <c r="E2" s="41"/>
      <c r="F2" s="41"/>
      <c r="G2" s="41"/>
      <c r="H2" s="41"/>
      <c r="I2" s="41"/>
    </row>
    <row r="3" ht="21.55" customHeight="1" spans="1:9">
      <c r="A3" s="41"/>
      <c r="B3" s="41"/>
      <c r="C3" s="41"/>
      <c r="D3" s="41"/>
      <c r="E3" s="41"/>
      <c r="F3" s="41"/>
      <c r="G3" s="41"/>
      <c r="H3" s="41"/>
      <c r="I3" s="41"/>
    </row>
    <row r="4" ht="39.65" customHeight="1" spans="1:9">
      <c r="A4" s="129"/>
      <c r="B4" s="130"/>
      <c r="C4" s="38"/>
      <c r="D4" s="129" t="s">
        <v>1</v>
      </c>
      <c r="E4" s="130">
        <v>201019</v>
      </c>
      <c r="F4" s="130"/>
      <c r="G4" s="130"/>
      <c r="H4" s="130"/>
      <c r="I4" s="38"/>
    </row>
    <row r="5" ht="54.3" customHeight="1" spans="1:9">
      <c r="A5" s="129"/>
      <c r="B5" s="130"/>
      <c r="C5" s="38"/>
      <c r="D5" s="129" t="s">
        <v>2</v>
      </c>
      <c r="E5" s="130" t="s">
        <v>3</v>
      </c>
      <c r="F5" s="130"/>
      <c r="G5" s="130"/>
      <c r="H5" s="130"/>
      <c r="I5" s="38"/>
    </row>
    <row r="6" ht="16.35" customHeight="1"/>
    <row r="7" ht="16.35" customHeight="1"/>
    <row r="8" ht="16.35" customHeight="1" spans="1:9">
      <c r="D8" s="38"/>
    </row>
  </sheetData>
  <mergeCells count="3">
    <mergeCell ref="A1:I1"/>
    <mergeCell ref="E4:H4"/>
    <mergeCell ref="E5:H5"/>
  </mergeCells>
  <printOptions horizontalCentered="1"/>
  <pageMargins left="0.0777777777777778" right="0.0777777777777778" top="1.69166666666667" bottom="0.0777777777777778" header="0.94375" footer="0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4"/>
  <sheetViews>
    <sheetView workbookViewId="0">
      <selection activeCell="F22" sqref="F22"/>
    </sheetView>
  </sheetViews>
  <sheetFormatPr defaultColWidth="9" defaultRowHeight="13.5" outlineLevelCol="4"/>
  <cols>
    <col min="1" max="1" width="15.8833333333333" customWidth="1"/>
    <col min="2" max="2" width="26.7333333333333" customWidth="1"/>
    <col min="3" max="3" width="14.6583333333333" customWidth="1"/>
    <col min="4" max="4" width="18.5916666666667" customWidth="1"/>
    <col min="5" max="5" width="16.4166666666667" style="88" customWidth="1"/>
  </cols>
  <sheetData>
    <row r="1" ht="18.95" customHeight="1" spans="1:5">
      <c r="A1" s="38"/>
      <c r="B1" s="38"/>
      <c r="C1" s="38"/>
      <c r="D1" s="38"/>
      <c r="E1" s="89" t="s">
        <v>227</v>
      </c>
    </row>
    <row r="2" s="2" customFormat="1" ht="21.75" spans="1:5">
      <c r="A2" s="65" t="s">
        <v>13</v>
      </c>
      <c r="B2" s="65"/>
      <c r="C2" s="65"/>
      <c r="D2" s="65"/>
      <c r="E2" s="65"/>
    </row>
    <row r="3" spans="1:5">
      <c r="A3" s="90" t="s">
        <v>201</v>
      </c>
      <c r="B3" s="90"/>
      <c r="C3" s="90"/>
      <c r="D3" s="90"/>
      <c r="E3" s="91" t="s">
        <v>228</v>
      </c>
    </row>
    <row r="4" ht="38.8" customHeight="1" spans="1:5">
      <c r="A4" s="43" t="s">
        <v>229</v>
      </c>
      <c r="B4" s="43"/>
      <c r="C4" s="43" t="s">
        <v>230</v>
      </c>
      <c r="D4" s="43"/>
      <c r="E4" s="43"/>
    </row>
    <row r="5" ht="22.8" customHeight="1" spans="1:5">
      <c r="A5" s="43" t="s">
        <v>231</v>
      </c>
      <c r="B5" s="43" t="s">
        <v>155</v>
      </c>
      <c r="C5" s="43" t="s">
        <v>134</v>
      </c>
      <c r="D5" s="43" t="s">
        <v>225</v>
      </c>
      <c r="E5" s="43" t="s">
        <v>226</v>
      </c>
    </row>
    <row r="6" ht="26.45" customHeight="1" spans="1:5">
      <c r="A6" s="68">
        <v>301</v>
      </c>
      <c r="B6" s="68" t="s">
        <v>203</v>
      </c>
      <c r="C6" s="92">
        <f>C7+C8+C9+C10+C11+C12+C13+C14</f>
        <v>2531.45</v>
      </c>
      <c r="D6" s="92">
        <f>D7+D8+D9+D10+D11+D12+D13+D14</f>
        <v>2531.45</v>
      </c>
      <c r="E6" s="92"/>
    </row>
    <row r="7" ht="26.45" customHeight="1" spans="1:5">
      <c r="A7" s="84">
        <v>30101</v>
      </c>
      <c r="B7" s="84" t="s">
        <v>232</v>
      </c>
      <c r="C7" s="93">
        <f t="shared" ref="C7:C14" si="0">D7+E7</f>
        <v>581.03</v>
      </c>
      <c r="D7" s="93">
        <v>581.03</v>
      </c>
      <c r="E7" s="93"/>
    </row>
    <row r="8" ht="26.45" customHeight="1" spans="1:5">
      <c r="A8" s="84">
        <v>30102</v>
      </c>
      <c r="B8" s="84" t="s">
        <v>233</v>
      </c>
      <c r="C8" s="93">
        <f t="shared" si="0"/>
        <v>91.36</v>
      </c>
      <c r="D8" s="93">
        <v>91.36</v>
      </c>
      <c r="E8" s="92"/>
    </row>
    <row r="9" ht="26.45" customHeight="1" spans="1:5">
      <c r="A9" s="84">
        <v>30103</v>
      </c>
      <c r="B9" s="84" t="s">
        <v>234</v>
      </c>
      <c r="C9" s="93">
        <f t="shared" si="0"/>
        <v>614.94</v>
      </c>
      <c r="D9" s="93">
        <v>614.94</v>
      </c>
      <c r="E9" s="93"/>
    </row>
    <row r="10" ht="26.45" customHeight="1" spans="1:5">
      <c r="A10" s="84">
        <v>30107</v>
      </c>
      <c r="B10" s="84" t="s">
        <v>235</v>
      </c>
      <c r="C10" s="93">
        <f t="shared" si="0"/>
        <v>599.14</v>
      </c>
      <c r="D10" s="93">
        <v>599.14</v>
      </c>
      <c r="E10" s="93"/>
    </row>
    <row r="11" ht="26.45" customHeight="1" spans="1:5">
      <c r="A11" s="84">
        <v>30108</v>
      </c>
      <c r="B11" s="84" t="s">
        <v>236</v>
      </c>
      <c r="C11" s="93">
        <f t="shared" si="0"/>
        <v>295.27</v>
      </c>
      <c r="D11" s="93">
        <v>295.27</v>
      </c>
      <c r="E11" s="93"/>
    </row>
    <row r="12" ht="26.45" customHeight="1" spans="1:5">
      <c r="A12" s="84">
        <v>30110</v>
      </c>
      <c r="B12" s="84" t="s">
        <v>237</v>
      </c>
      <c r="C12" s="93">
        <v>110.62</v>
      </c>
      <c r="D12" s="93">
        <v>110.62</v>
      </c>
      <c r="E12" s="93"/>
    </row>
    <row r="13" ht="26.45" customHeight="1" spans="1:5">
      <c r="A13" s="84">
        <v>30112</v>
      </c>
      <c r="B13" s="84" t="s">
        <v>238</v>
      </c>
      <c r="C13" s="93">
        <f>D13+E13</f>
        <v>12.71</v>
      </c>
      <c r="D13" s="93">
        <v>12.71</v>
      </c>
      <c r="E13" s="93"/>
    </row>
    <row r="14" ht="26.45" customHeight="1" spans="1:5">
      <c r="A14" s="84">
        <v>30113</v>
      </c>
      <c r="B14" s="84" t="s">
        <v>172</v>
      </c>
      <c r="C14" s="93">
        <f t="shared" si="0"/>
        <v>226.38</v>
      </c>
      <c r="D14" s="93">
        <v>226.38</v>
      </c>
      <c r="E14" s="93"/>
    </row>
    <row r="15" ht="26.45" customHeight="1" spans="1:5">
      <c r="A15" s="68">
        <v>302</v>
      </c>
      <c r="B15" s="68" t="s">
        <v>239</v>
      </c>
      <c r="C15" s="92">
        <f t="shared" ref="C15:C32" si="1">D15+E15</f>
        <v>510</v>
      </c>
      <c r="D15" s="92"/>
      <c r="E15" s="92">
        <f>SUM(E16:E30)</f>
        <v>510</v>
      </c>
    </row>
    <row r="16" ht="26.45" customHeight="1" spans="1:5">
      <c r="A16" s="84">
        <v>30201</v>
      </c>
      <c r="B16" s="84" t="s">
        <v>240</v>
      </c>
      <c r="C16" s="93">
        <f t="shared" si="1"/>
        <v>25</v>
      </c>
      <c r="D16" s="94"/>
      <c r="E16" s="93">
        <v>25</v>
      </c>
    </row>
    <row r="17" ht="26.45" customHeight="1" spans="1:5">
      <c r="A17" s="84">
        <v>30202</v>
      </c>
      <c r="B17" s="84" t="s">
        <v>241</v>
      </c>
      <c r="C17" s="93">
        <f t="shared" si="1"/>
        <v>8</v>
      </c>
      <c r="D17" s="95"/>
      <c r="E17" s="93">
        <v>8</v>
      </c>
    </row>
    <row r="18" ht="26.45" customHeight="1" spans="1:5">
      <c r="A18" s="84">
        <v>30205</v>
      </c>
      <c r="B18" s="84" t="s">
        <v>242</v>
      </c>
      <c r="C18" s="93">
        <f t="shared" si="1"/>
        <v>15</v>
      </c>
      <c r="D18" s="94"/>
      <c r="E18" s="93">
        <v>15</v>
      </c>
    </row>
    <row r="19" ht="26.45" customHeight="1" spans="1:5">
      <c r="A19" s="84">
        <v>30206</v>
      </c>
      <c r="B19" s="84" t="s">
        <v>243</v>
      </c>
      <c r="C19" s="93">
        <f t="shared" si="1"/>
        <v>20</v>
      </c>
      <c r="D19" s="94"/>
      <c r="E19" s="93">
        <v>20</v>
      </c>
    </row>
    <row r="20" ht="26.45" customHeight="1" spans="1:5">
      <c r="A20" s="84">
        <v>30207</v>
      </c>
      <c r="B20" s="84" t="s">
        <v>244</v>
      </c>
      <c r="C20" s="93">
        <f t="shared" si="1"/>
        <v>9</v>
      </c>
      <c r="D20" s="94"/>
      <c r="E20" s="93">
        <v>9</v>
      </c>
    </row>
    <row r="21" ht="26.45" customHeight="1" spans="1:5">
      <c r="A21" s="84">
        <v>30209</v>
      </c>
      <c r="B21" s="84" t="s">
        <v>245</v>
      </c>
      <c r="C21" s="93">
        <f t="shared" si="1"/>
        <v>165</v>
      </c>
      <c r="D21" s="94"/>
      <c r="E21" s="93">
        <v>165</v>
      </c>
    </row>
    <row r="22" ht="26.45" customHeight="1" spans="1:5">
      <c r="A22" s="84">
        <v>30211</v>
      </c>
      <c r="B22" s="84" t="s">
        <v>246</v>
      </c>
      <c r="C22" s="93">
        <f t="shared" si="1"/>
        <v>1</v>
      </c>
      <c r="D22" s="94"/>
      <c r="E22" s="93">
        <v>1</v>
      </c>
    </row>
    <row r="23" ht="26.45" customHeight="1" spans="1:5">
      <c r="A23" s="84">
        <v>30213</v>
      </c>
      <c r="B23" s="84" t="s">
        <v>247</v>
      </c>
      <c r="C23" s="93">
        <f t="shared" si="1"/>
        <v>40</v>
      </c>
      <c r="D23" s="94"/>
      <c r="E23" s="93">
        <v>40</v>
      </c>
    </row>
    <row r="24" ht="26.45" customHeight="1" spans="1:5">
      <c r="A24" s="84">
        <v>30216</v>
      </c>
      <c r="B24" s="84" t="s">
        <v>248</v>
      </c>
      <c r="C24" s="93">
        <f t="shared" si="1"/>
        <v>20</v>
      </c>
      <c r="D24" s="94"/>
      <c r="E24" s="93">
        <v>20</v>
      </c>
    </row>
    <row r="25" ht="26.45" customHeight="1" spans="1:5">
      <c r="A25" s="84">
        <v>30217</v>
      </c>
      <c r="B25" s="84" t="s">
        <v>249</v>
      </c>
      <c r="C25" s="93">
        <f t="shared" si="1"/>
        <v>0</v>
      </c>
      <c r="D25" s="94"/>
      <c r="E25" s="93">
        <v>0</v>
      </c>
    </row>
    <row r="26" ht="26.45" customHeight="1" spans="1:5">
      <c r="A26" s="84">
        <v>30218</v>
      </c>
      <c r="B26" s="84" t="s">
        <v>250</v>
      </c>
      <c r="C26" s="93">
        <f t="shared" si="1"/>
        <v>10</v>
      </c>
      <c r="D26" s="94"/>
      <c r="E26" s="93">
        <v>10</v>
      </c>
    </row>
    <row r="27" ht="26.45" customHeight="1" spans="1:5">
      <c r="A27" s="84">
        <v>30226</v>
      </c>
      <c r="B27" s="84" t="s">
        <v>251</v>
      </c>
      <c r="C27" s="93">
        <f t="shared" si="1"/>
        <v>1</v>
      </c>
      <c r="D27" s="94"/>
      <c r="E27" s="93">
        <v>1</v>
      </c>
    </row>
    <row r="28" ht="26.45" customHeight="1" spans="1:5">
      <c r="A28" s="84">
        <v>30228</v>
      </c>
      <c r="B28" s="84" t="s">
        <v>252</v>
      </c>
      <c r="C28" s="93">
        <f t="shared" si="1"/>
        <v>72.52</v>
      </c>
      <c r="D28" s="94"/>
      <c r="E28" s="93">
        <v>72.52</v>
      </c>
    </row>
    <row r="29" ht="26.45" customHeight="1" spans="1:5">
      <c r="A29" s="84">
        <v>30239</v>
      </c>
      <c r="B29" s="84" t="s">
        <v>253</v>
      </c>
      <c r="C29" s="93">
        <f t="shared" si="1"/>
        <v>7.5</v>
      </c>
      <c r="D29" s="94"/>
      <c r="E29" s="93">
        <v>7.5</v>
      </c>
    </row>
    <row r="30" ht="26.45" customHeight="1" spans="1:5">
      <c r="A30" s="84">
        <v>30299</v>
      </c>
      <c r="B30" s="84" t="s">
        <v>254</v>
      </c>
      <c r="C30" s="93">
        <f t="shared" si="1"/>
        <v>115.98</v>
      </c>
      <c r="D30" s="94"/>
      <c r="E30" s="93">
        <v>115.98</v>
      </c>
    </row>
    <row r="31" ht="26.45" customHeight="1" spans="1:5">
      <c r="A31" s="68">
        <v>303</v>
      </c>
      <c r="B31" s="68" t="s">
        <v>186</v>
      </c>
      <c r="C31" s="92">
        <f t="shared" si="1"/>
        <v>112.88</v>
      </c>
      <c r="D31" s="92">
        <f>D32</f>
        <v>112.88</v>
      </c>
      <c r="E31" s="93"/>
    </row>
    <row r="32" ht="26.45" customHeight="1" spans="1:5">
      <c r="A32" s="84">
        <v>30302</v>
      </c>
      <c r="B32" s="84" t="s">
        <v>255</v>
      </c>
      <c r="C32" s="93">
        <f t="shared" si="1"/>
        <v>112.88</v>
      </c>
      <c r="D32" s="93">
        <v>112.88</v>
      </c>
      <c r="E32" s="93"/>
    </row>
    <row r="33" ht="22.8" customHeight="1" spans="1:5">
      <c r="A33" s="50" t="s">
        <v>134</v>
      </c>
      <c r="B33" s="50"/>
      <c r="C33" s="92">
        <f>C31+C15+C6</f>
        <v>3154.33</v>
      </c>
      <c r="D33" s="92">
        <f>D31+D15+D6</f>
        <v>2644.33</v>
      </c>
      <c r="E33" s="92">
        <f>E31+E15+E6</f>
        <v>510</v>
      </c>
    </row>
    <row r="34" ht="16.35" customHeight="1" spans="1:5">
      <c r="A34" s="96"/>
      <c r="B34" s="96"/>
      <c r="C34" s="96"/>
      <c r="D34" s="96"/>
      <c r="E34" s="97"/>
    </row>
  </sheetData>
  <mergeCells count="6">
    <mergeCell ref="A2:E2"/>
    <mergeCell ref="A3:D3"/>
    <mergeCell ref="A4:B4"/>
    <mergeCell ref="C4:E4"/>
    <mergeCell ref="A33:B33"/>
    <mergeCell ref="A34:B34"/>
  </mergeCells>
  <printOptions horizontalCentered="1"/>
  <pageMargins left="0.0777777777777778" right="0.0777777777777778" top="0.865277777777778" bottom="0.0777777777777778" header="0" footer="0"/>
  <pageSetup paperSize="9" scale="88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workbookViewId="0">
      <selection activeCell="G9" sqref="G9"/>
    </sheetView>
  </sheetViews>
  <sheetFormatPr defaultColWidth="9" defaultRowHeight="13.5"/>
  <cols>
    <col min="1" max="1" width="4.34166666666667" customWidth="1"/>
    <col min="2" max="2" width="4.75" customWidth="1"/>
    <col min="3" max="3" width="5.425" customWidth="1"/>
    <col min="4" max="4" width="9.63333333333333" customWidth="1"/>
    <col min="5" max="5" width="21.3083333333333" customWidth="1"/>
    <col min="6" max="6" width="13.4333333333333" customWidth="1"/>
    <col min="7" max="7" width="12.4833333333333" customWidth="1"/>
    <col min="8" max="9" width="10.2583333333333" customWidth="1"/>
    <col min="10" max="10" width="9.09166666666667" customWidth="1"/>
    <col min="11" max="11" width="10.2583333333333" customWidth="1"/>
    <col min="12" max="12" width="12.4833333333333" customWidth="1"/>
    <col min="13" max="13" width="9.63333333333333" customWidth="1"/>
    <col min="14" max="14" width="9.90833333333333" customWidth="1"/>
    <col min="15" max="15" width="9.76666666666667" customWidth="1"/>
  </cols>
  <sheetData>
    <row r="1" ht="16.35" customHeight="1" spans="1:14">
      <c r="A1" s="38"/>
      <c r="M1" s="39" t="s">
        <v>256</v>
      </c>
      <c r="N1" s="39"/>
    </row>
    <row r="2" s="2" customFormat="1" ht="44.85" customHeight="1" spans="1:14">
      <c r="A2" s="65" t="s">
        <v>14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ht="22.4" customHeight="1" spans="1:14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2" t="s">
        <v>31</v>
      </c>
      <c r="N3" s="42"/>
    </row>
    <row r="4" ht="42.25" customHeight="1" spans="1:14">
      <c r="A4" s="43" t="s">
        <v>174</v>
      </c>
      <c r="B4" s="43"/>
      <c r="C4" s="43"/>
      <c r="D4" s="43" t="s">
        <v>175</v>
      </c>
      <c r="E4" s="50" t="s">
        <v>176</v>
      </c>
      <c r="F4" s="43" t="s">
        <v>202</v>
      </c>
      <c r="G4" s="43" t="s">
        <v>178</v>
      </c>
      <c r="H4" s="43"/>
      <c r="I4" s="43"/>
      <c r="J4" s="43"/>
      <c r="K4" s="43"/>
      <c r="L4" s="43" t="s">
        <v>182</v>
      </c>
      <c r="M4" s="43"/>
      <c r="N4" s="43"/>
    </row>
    <row r="5" ht="39.65" customHeight="1" spans="1:14">
      <c r="A5" s="43" t="s">
        <v>192</v>
      </c>
      <c r="B5" s="43" t="s">
        <v>193</v>
      </c>
      <c r="C5" s="43" t="s">
        <v>194</v>
      </c>
      <c r="D5" s="43"/>
      <c r="E5" s="50"/>
      <c r="F5" s="43"/>
      <c r="G5" s="43" t="s">
        <v>134</v>
      </c>
      <c r="H5" s="43" t="s">
        <v>257</v>
      </c>
      <c r="I5" s="43" t="s">
        <v>258</v>
      </c>
      <c r="J5" s="43" t="s">
        <v>172</v>
      </c>
      <c r="K5" s="43" t="s">
        <v>259</v>
      </c>
      <c r="L5" s="43" t="s">
        <v>134</v>
      </c>
      <c r="M5" s="43" t="s">
        <v>203</v>
      </c>
      <c r="N5" s="43" t="s">
        <v>260</v>
      </c>
    </row>
    <row r="6" ht="22.8" customHeight="1" spans="1:14">
      <c r="A6" s="53"/>
      <c r="B6" s="53"/>
      <c r="C6" s="53"/>
      <c r="D6" s="53"/>
      <c r="E6" s="53" t="s">
        <v>134</v>
      </c>
      <c r="F6" s="76">
        <f>F7</f>
        <v>2531.45</v>
      </c>
      <c r="G6" s="86"/>
      <c r="H6" s="86"/>
      <c r="I6" s="86"/>
      <c r="J6" s="86"/>
      <c r="K6" s="86"/>
      <c r="L6" s="76">
        <f>L7</f>
        <v>2531.45</v>
      </c>
      <c r="M6" s="76">
        <f>M7</f>
        <v>2531.45</v>
      </c>
      <c r="N6" s="86"/>
    </row>
    <row r="7" ht="22.8" customHeight="1" spans="1:14">
      <c r="A7" s="53"/>
      <c r="B7" s="53"/>
      <c r="C7" s="53"/>
      <c r="D7" s="68">
        <v>201</v>
      </c>
      <c r="E7" s="68" t="s">
        <v>152</v>
      </c>
      <c r="F7" s="76">
        <f>F8</f>
        <v>2531.45</v>
      </c>
      <c r="G7" s="86"/>
      <c r="H7" s="86"/>
      <c r="I7" s="86"/>
      <c r="J7" s="86"/>
      <c r="K7" s="86"/>
      <c r="L7" s="76">
        <f>L8</f>
        <v>2531.45</v>
      </c>
      <c r="M7" s="76">
        <f>M8</f>
        <v>2531.45</v>
      </c>
      <c r="N7" s="86"/>
    </row>
    <row r="8" ht="22.8" customHeight="1" spans="1:14">
      <c r="A8" s="72"/>
      <c r="B8" s="72"/>
      <c r="C8" s="72"/>
      <c r="D8" s="84">
        <v>201019</v>
      </c>
      <c r="E8" s="84" t="s">
        <v>3</v>
      </c>
      <c r="F8" s="76">
        <f>F9+F10+F11+F12</f>
        <v>2531.45</v>
      </c>
      <c r="G8" s="86"/>
      <c r="H8" s="86"/>
      <c r="I8" s="86"/>
      <c r="J8" s="86"/>
      <c r="K8" s="86"/>
      <c r="L8" s="76">
        <f>L9+L10+L11+L12</f>
        <v>2531.45</v>
      </c>
      <c r="M8" s="76">
        <f>M9+M10+M11+M12</f>
        <v>2531.45</v>
      </c>
      <c r="N8" s="86"/>
    </row>
    <row r="9" ht="22.8" customHeight="1" spans="1:14">
      <c r="A9" s="73">
        <v>205</v>
      </c>
      <c r="B9" s="131" t="s">
        <v>195</v>
      </c>
      <c r="C9" s="131" t="s">
        <v>196</v>
      </c>
      <c r="D9" s="84">
        <v>201019</v>
      </c>
      <c r="E9" s="85" t="s">
        <v>163</v>
      </c>
      <c r="F9" s="77">
        <v>1997.09</v>
      </c>
      <c r="G9" s="54"/>
      <c r="H9" s="71"/>
      <c r="I9" s="71"/>
      <c r="J9" s="71"/>
      <c r="K9" s="71"/>
      <c r="L9" s="77">
        <v>1997.09</v>
      </c>
      <c r="M9" s="77">
        <v>1997.09</v>
      </c>
      <c r="N9" s="71"/>
    </row>
    <row r="10" ht="22.8" customHeight="1" spans="1:14">
      <c r="A10" s="73">
        <v>208</v>
      </c>
      <c r="B10" s="131" t="s">
        <v>197</v>
      </c>
      <c r="C10" s="131" t="s">
        <v>197</v>
      </c>
      <c r="D10" s="84">
        <v>201019</v>
      </c>
      <c r="E10" s="85" t="s">
        <v>168</v>
      </c>
      <c r="F10" s="77">
        <v>295.27</v>
      </c>
      <c r="G10" s="54"/>
      <c r="H10" s="71"/>
      <c r="I10" s="71"/>
      <c r="J10" s="71"/>
      <c r="K10" s="71"/>
      <c r="L10" s="77">
        <v>295.27</v>
      </c>
      <c r="M10" s="77">
        <v>295.27</v>
      </c>
      <c r="N10" s="71"/>
    </row>
    <row r="11" ht="22.8" customHeight="1" spans="1:14">
      <c r="A11" s="73">
        <v>208</v>
      </c>
      <c r="B11" s="73">
        <v>99</v>
      </c>
      <c r="C11" s="73">
        <v>99</v>
      </c>
      <c r="D11" s="84">
        <v>201019</v>
      </c>
      <c r="E11" s="85" t="s">
        <v>169</v>
      </c>
      <c r="F11" s="77">
        <v>12.71</v>
      </c>
      <c r="G11" s="54"/>
      <c r="H11" s="71"/>
      <c r="I11" s="71"/>
      <c r="J11" s="71"/>
      <c r="K11" s="71"/>
      <c r="L11" s="77">
        <v>12.71</v>
      </c>
      <c r="M11" s="77">
        <v>12.71</v>
      </c>
      <c r="N11" s="71"/>
    </row>
    <row r="12" ht="22.8" customHeight="1" spans="1:14">
      <c r="A12" s="73">
        <v>221</v>
      </c>
      <c r="B12" s="131" t="s">
        <v>198</v>
      </c>
      <c r="C12" s="131" t="s">
        <v>196</v>
      </c>
      <c r="D12" s="84">
        <v>201019</v>
      </c>
      <c r="E12" s="85" t="s">
        <v>172</v>
      </c>
      <c r="F12" s="77">
        <v>226.38</v>
      </c>
      <c r="G12" s="54"/>
      <c r="H12" s="71"/>
      <c r="I12" s="71"/>
      <c r="J12" s="71"/>
      <c r="K12" s="71"/>
      <c r="L12" s="77">
        <v>226.38</v>
      </c>
      <c r="M12" s="77">
        <v>226.38</v>
      </c>
      <c r="N12" s="71"/>
    </row>
  </sheetData>
  <mergeCells count="10">
    <mergeCell ref="M1:N1"/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77777777777778" right="0.0777777777777778" top="1.0625" bottom="0.0777777777777778" header="0" footer="0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"/>
  <sheetViews>
    <sheetView workbookViewId="0">
      <selection activeCell="H10" sqref="H10"/>
    </sheetView>
  </sheetViews>
  <sheetFormatPr defaultColWidth="9" defaultRowHeight="13.5"/>
  <cols>
    <col min="1" max="1" width="5.01666666666667" customWidth="1"/>
    <col min="2" max="2" width="5.15833333333333" customWidth="1"/>
    <col min="3" max="3" width="5.7" customWidth="1"/>
    <col min="4" max="4" width="8" customWidth="1"/>
    <col min="5" max="5" width="20.0833333333333" customWidth="1"/>
    <col min="6" max="6" width="13.975" customWidth="1"/>
    <col min="7" max="22" width="7.69166666666667" customWidth="1"/>
    <col min="23" max="23" width="9.76666666666667" customWidth="1"/>
  </cols>
  <sheetData>
    <row r="1" ht="16.35" customHeight="1" spans="1:22">
      <c r="A1" s="38"/>
      <c r="U1" s="39" t="s">
        <v>261</v>
      </c>
      <c r="V1" s="39"/>
    </row>
    <row r="2" s="2" customFormat="1" ht="50" customHeight="1" spans="1:22">
      <c r="A2" s="87" t="s">
        <v>15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</row>
    <row r="3" ht="24.15" customHeight="1" spans="1:22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2" t="s">
        <v>31</v>
      </c>
      <c r="V3" s="42"/>
    </row>
    <row r="4" ht="26.7" customHeight="1" spans="1:22">
      <c r="A4" s="43" t="s">
        <v>174</v>
      </c>
      <c r="B4" s="43"/>
      <c r="C4" s="43"/>
      <c r="D4" s="43" t="s">
        <v>175</v>
      </c>
      <c r="E4" s="50" t="s">
        <v>176</v>
      </c>
      <c r="F4" s="43" t="s">
        <v>202</v>
      </c>
      <c r="G4" s="43" t="s">
        <v>262</v>
      </c>
      <c r="H4" s="43"/>
      <c r="I4" s="43"/>
      <c r="J4" s="43"/>
      <c r="K4" s="43"/>
      <c r="L4" s="43" t="s">
        <v>263</v>
      </c>
      <c r="M4" s="43"/>
      <c r="N4" s="43"/>
      <c r="O4" s="43"/>
      <c r="P4" s="43"/>
      <c r="Q4" s="43"/>
      <c r="R4" s="43" t="s">
        <v>172</v>
      </c>
      <c r="S4" s="43" t="s">
        <v>264</v>
      </c>
      <c r="T4" s="43"/>
      <c r="U4" s="43"/>
      <c r="V4" s="43"/>
    </row>
    <row r="5" ht="56.05" customHeight="1" spans="1:22">
      <c r="A5" s="43" t="s">
        <v>192</v>
      </c>
      <c r="B5" s="43" t="s">
        <v>193</v>
      </c>
      <c r="C5" s="43" t="s">
        <v>194</v>
      </c>
      <c r="D5" s="43"/>
      <c r="E5" s="50"/>
      <c r="F5" s="43"/>
      <c r="G5" s="43" t="s">
        <v>134</v>
      </c>
      <c r="H5" s="43" t="s">
        <v>232</v>
      </c>
      <c r="I5" s="43" t="s">
        <v>233</v>
      </c>
      <c r="J5" s="43" t="s">
        <v>234</v>
      </c>
      <c r="K5" s="43" t="s">
        <v>235</v>
      </c>
      <c r="L5" s="43" t="s">
        <v>134</v>
      </c>
      <c r="M5" s="43" t="s">
        <v>236</v>
      </c>
      <c r="N5" s="43" t="s">
        <v>265</v>
      </c>
      <c r="O5" s="43" t="s">
        <v>237</v>
      </c>
      <c r="P5" s="43" t="s">
        <v>266</v>
      </c>
      <c r="Q5" s="43" t="s">
        <v>267</v>
      </c>
      <c r="R5" s="43"/>
      <c r="S5" s="43" t="s">
        <v>134</v>
      </c>
      <c r="T5" s="43" t="s">
        <v>268</v>
      </c>
      <c r="U5" s="43" t="s">
        <v>269</v>
      </c>
      <c r="V5" s="43" t="s">
        <v>259</v>
      </c>
    </row>
    <row r="6" ht="22.8" customHeight="1" spans="1:22">
      <c r="A6" s="53"/>
      <c r="B6" s="53"/>
      <c r="C6" s="53"/>
      <c r="D6" s="53"/>
      <c r="E6" s="53" t="s">
        <v>134</v>
      </c>
      <c r="F6" s="76">
        <f t="shared" ref="F6:F12" si="0">G6+L6+R6</f>
        <v>2531.45</v>
      </c>
      <c r="G6" s="76">
        <f t="shared" ref="G6:G9" si="1">H6+I6+J6+K6</f>
        <v>1886.47</v>
      </c>
      <c r="H6" s="77">
        <v>581.03</v>
      </c>
      <c r="I6" s="77">
        <v>91.36</v>
      </c>
      <c r="J6" s="77">
        <v>614.94</v>
      </c>
      <c r="K6" s="77">
        <v>599.14</v>
      </c>
      <c r="L6" s="76">
        <f t="shared" ref="L6:L11" si="2">M6+N6+O6+P6+Q6</f>
        <v>418.6</v>
      </c>
      <c r="M6" s="77">
        <v>295.27</v>
      </c>
      <c r="N6" s="76"/>
      <c r="O6" s="77">
        <v>110.62</v>
      </c>
      <c r="P6" s="76"/>
      <c r="Q6" s="77">
        <v>12.71</v>
      </c>
      <c r="R6" s="77">
        <v>226.38</v>
      </c>
      <c r="S6" s="52"/>
      <c r="T6" s="52"/>
      <c r="U6" s="52"/>
      <c r="V6" s="52"/>
    </row>
    <row r="7" ht="22.8" customHeight="1" spans="1:22">
      <c r="A7" s="53"/>
      <c r="B7" s="53"/>
      <c r="C7" s="53"/>
      <c r="D7" s="68">
        <v>201</v>
      </c>
      <c r="E7" s="68" t="s">
        <v>152</v>
      </c>
      <c r="F7" s="76">
        <f t="shared" si="0"/>
        <v>2531.45</v>
      </c>
      <c r="G7" s="76">
        <f t="shared" si="1"/>
        <v>1886.47</v>
      </c>
      <c r="H7" s="77">
        <v>581.03</v>
      </c>
      <c r="I7" s="77">
        <v>91.36</v>
      </c>
      <c r="J7" s="77">
        <v>614.94</v>
      </c>
      <c r="K7" s="77">
        <v>599.14</v>
      </c>
      <c r="L7" s="76">
        <f t="shared" si="2"/>
        <v>418.6</v>
      </c>
      <c r="M7" s="77">
        <v>295.27</v>
      </c>
      <c r="N7" s="76"/>
      <c r="O7" s="77">
        <v>110.62</v>
      </c>
      <c r="P7" s="76"/>
      <c r="Q7" s="77">
        <v>12.71</v>
      </c>
      <c r="R7" s="77">
        <v>226.38</v>
      </c>
      <c r="S7" s="52"/>
      <c r="T7" s="52"/>
      <c r="U7" s="52"/>
      <c r="V7" s="52"/>
    </row>
    <row r="8" s="82" customFormat="1" ht="22.8" customHeight="1" spans="1:22">
      <c r="A8" s="72"/>
      <c r="B8" s="72"/>
      <c r="C8" s="72"/>
      <c r="D8" s="68">
        <v>201019</v>
      </c>
      <c r="E8" s="68" t="s">
        <v>3</v>
      </c>
      <c r="F8" s="76">
        <f t="shared" si="0"/>
        <v>2531.45</v>
      </c>
      <c r="G8" s="76">
        <f t="shared" si="1"/>
        <v>1886.47</v>
      </c>
      <c r="H8" s="77">
        <v>581.03</v>
      </c>
      <c r="I8" s="77">
        <v>91.36</v>
      </c>
      <c r="J8" s="77">
        <v>614.94</v>
      </c>
      <c r="K8" s="77">
        <v>599.14</v>
      </c>
      <c r="L8" s="76">
        <f t="shared" si="2"/>
        <v>418.6</v>
      </c>
      <c r="M8" s="77">
        <v>295.27</v>
      </c>
      <c r="N8" s="76"/>
      <c r="O8" s="77">
        <v>110.62</v>
      </c>
      <c r="P8" s="76"/>
      <c r="Q8" s="77">
        <v>12.71</v>
      </c>
      <c r="R8" s="77">
        <v>226.38</v>
      </c>
      <c r="S8" s="52"/>
      <c r="T8" s="52"/>
      <c r="U8" s="52"/>
      <c r="V8" s="52"/>
    </row>
    <row r="9" ht="22.8" customHeight="1" spans="1:22">
      <c r="A9" s="73">
        <v>205</v>
      </c>
      <c r="B9" s="131" t="s">
        <v>195</v>
      </c>
      <c r="C9" s="131" t="s">
        <v>196</v>
      </c>
      <c r="D9" s="84">
        <v>201019</v>
      </c>
      <c r="E9" s="85" t="s">
        <v>163</v>
      </c>
      <c r="F9" s="76">
        <f t="shared" si="0"/>
        <v>1997.09</v>
      </c>
      <c r="G9" s="76">
        <f t="shared" si="1"/>
        <v>1886.47</v>
      </c>
      <c r="H9" s="77">
        <v>581.03</v>
      </c>
      <c r="I9" s="77">
        <v>91.36</v>
      </c>
      <c r="J9" s="77">
        <v>614.94</v>
      </c>
      <c r="K9" s="77">
        <v>599.14</v>
      </c>
      <c r="L9" s="76">
        <f t="shared" si="2"/>
        <v>110.62</v>
      </c>
      <c r="M9" s="77"/>
      <c r="N9" s="77"/>
      <c r="O9" s="77">
        <v>110.62</v>
      </c>
      <c r="P9" s="77"/>
      <c r="Q9" s="77"/>
      <c r="R9" s="77"/>
      <c r="S9" s="54"/>
      <c r="T9" s="71"/>
      <c r="U9" s="71"/>
      <c r="V9" s="71"/>
    </row>
    <row r="10" ht="22.8" customHeight="1" spans="1:22">
      <c r="A10" s="73">
        <v>208</v>
      </c>
      <c r="B10" s="131" t="s">
        <v>197</v>
      </c>
      <c r="C10" s="131" t="s">
        <v>197</v>
      </c>
      <c r="D10" s="84">
        <v>201019</v>
      </c>
      <c r="E10" s="85" t="s">
        <v>168</v>
      </c>
      <c r="F10" s="76">
        <f t="shared" si="0"/>
        <v>295.27</v>
      </c>
      <c r="G10" s="77"/>
      <c r="H10" s="77"/>
      <c r="I10" s="77"/>
      <c r="J10" s="77"/>
      <c r="K10" s="77"/>
      <c r="L10" s="76">
        <f t="shared" si="2"/>
        <v>295.27</v>
      </c>
      <c r="M10" s="77">
        <v>295.27</v>
      </c>
      <c r="N10" s="77"/>
      <c r="O10" s="77"/>
      <c r="P10" s="77"/>
      <c r="Q10" s="77"/>
      <c r="R10" s="77"/>
      <c r="S10" s="54"/>
      <c r="T10" s="71"/>
      <c r="U10" s="71"/>
      <c r="V10" s="71"/>
    </row>
    <row r="11" ht="22.8" customHeight="1" spans="1:22">
      <c r="A11" s="73">
        <v>208</v>
      </c>
      <c r="B11" s="73">
        <v>99</v>
      </c>
      <c r="C11" s="73">
        <v>99</v>
      </c>
      <c r="D11" s="84">
        <v>201019</v>
      </c>
      <c r="E11" s="85" t="s">
        <v>169</v>
      </c>
      <c r="F11" s="76">
        <f t="shared" si="0"/>
        <v>12.71</v>
      </c>
      <c r="G11" s="77"/>
      <c r="H11" s="77"/>
      <c r="I11" s="77"/>
      <c r="J11" s="77"/>
      <c r="K11" s="77"/>
      <c r="L11" s="76">
        <f t="shared" si="2"/>
        <v>12.71</v>
      </c>
      <c r="M11" s="77"/>
      <c r="N11" s="77"/>
      <c r="O11" s="77"/>
      <c r="P11" s="77"/>
      <c r="Q11" s="77">
        <v>12.71</v>
      </c>
      <c r="R11" s="77"/>
      <c r="S11" s="54"/>
      <c r="T11" s="71"/>
      <c r="U11" s="71"/>
      <c r="V11" s="71"/>
    </row>
    <row r="12" ht="22.8" customHeight="1" spans="1:22">
      <c r="A12" s="73">
        <v>221</v>
      </c>
      <c r="B12" s="131" t="s">
        <v>198</v>
      </c>
      <c r="C12" s="131" t="s">
        <v>196</v>
      </c>
      <c r="D12" s="84">
        <v>201019</v>
      </c>
      <c r="E12" s="85" t="s">
        <v>172</v>
      </c>
      <c r="F12" s="76">
        <f t="shared" si="0"/>
        <v>226.38</v>
      </c>
      <c r="G12" s="71"/>
      <c r="H12" s="71"/>
      <c r="I12" s="71"/>
      <c r="J12" s="71"/>
      <c r="K12" s="71"/>
      <c r="L12" s="54"/>
      <c r="M12" s="77"/>
      <c r="N12" s="77"/>
      <c r="O12" s="77"/>
      <c r="P12" s="77"/>
      <c r="Q12" s="77"/>
      <c r="R12" s="77">
        <v>226.38</v>
      </c>
      <c r="S12" s="54"/>
      <c r="T12" s="71"/>
      <c r="U12" s="71"/>
      <c r="V12" s="71"/>
    </row>
  </sheetData>
  <mergeCells count="12">
    <mergeCell ref="U1:V1"/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275" right="0.275" top="0.865277777777778" bottom="0.0777777777777778" header="0" footer="0"/>
  <pageSetup paperSize="9" scale="78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E6" sqref="E6"/>
    </sheetView>
  </sheetViews>
  <sheetFormatPr defaultColWidth="9" defaultRowHeight="13.5"/>
  <cols>
    <col min="1" max="1" width="4.75" customWidth="1"/>
    <col min="2" max="2" width="5.83333333333333" customWidth="1"/>
    <col min="3" max="3" width="7.6" customWidth="1"/>
    <col min="4" max="4" width="12.4833333333333" customWidth="1"/>
    <col min="5" max="5" width="29.8583333333333" customWidth="1"/>
    <col min="6" max="6" width="16.4166666666667" customWidth="1"/>
    <col min="7" max="7" width="13.4333333333333" customWidth="1"/>
    <col min="8" max="8" width="11.1333333333333" customWidth="1"/>
    <col min="9" max="9" width="12.075" customWidth="1"/>
    <col min="10" max="10" width="11.9416666666667" customWidth="1"/>
    <col min="11" max="11" width="11.5333333333333" customWidth="1"/>
    <col min="12" max="12" width="9.76666666666667" customWidth="1"/>
  </cols>
  <sheetData>
    <row r="1" ht="16.35" customHeight="1" spans="1:11">
      <c r="A1" s="38"/>
      <c r="K1" s="39" t="s">
        <v>270</v>
      </c>
    </row>
    <row r="2" s="2" customFormat="1" ht="46.55" customHeight="1" spans="1:11">
      <c r="A2" s="65" t="s">
        <v>16</v>
      </c>
      <c r="B2" s="65"/>
      <c r="C2" s="65"/>
      <c r="D2" s="65"/>
      <c r="E2" s="65"/>
      <c r="F2" s="65"/>
      <c r="G2" s="65"/>
      <c r="H2" s="65"/>
      <c r="I2" s="65"/>
      <c r="J2" s="65"/>
      <c r="K2" s="65"/>
    </row>
    <row r="3" ht="18.1" customHeight="1" spans="1:11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2" t="s">
        <v>31</v>
      </c>
      <c r="K3" s="42"/>
    </row>
    <row r="4" ht="23.25" customHeight="1" spans="1:11">
      <c r="A4" s="43" t="s">
        <v>174</v>
      </c>
      <c r="B4" s="43"/>
      <c r="C4" s="43"/>
      <c r="D4" s="43" t="s">
        <v>175</v>
      </c>
      <c r="E4" s="43" t="s">
        <v>176</v>
      </c>
      <c r="F4" s="43" t="s">
        <v>271</v>
      </c>
      <c r="G4" s="43" t="s">
        <v>272</v>
      </c>
      <c r="H4" s="43" t="s">
        <v>273</v>
      </c>
      <c r="I4" s="43" t="s">
        <v>274</v>
      </c>
      <c r="J4" s="43" t="s">
        <v>275</v>
      </c>
      <c r="K4" s="43" t="s">
        <v>276</v>
      </c>
    </row>
    <row r="5" ht="23.25" customHeight="1" spans="1:11">
      <c r="A5" s="43" t="s">
        <v>192</v>
      </c>
      <c r="B5" s="43" t="s">
        <v>193</v>
      </c>
      <c r="C5" s="43" t="s">
        <v>194</v>
      </c>
      <c r="D5" s="43"/>
      <c r="E5" s="43"/>
      <c r="F5" s="43"/>
      <c r="G5" s="43"/>
      <c r="H5" s="43"/>
      <c r="I5" s="43"/>
      <c r="J5" s="43"/>
      <c r="K5" s="43"/>
    </row>
    <row r="6" ht="23.25" customHeight="1" spans="1:11">
      <c r="A6" s="43"/>
      <c r="B6" s="43"/>
      <c r="C6" s="43"/>
      <c r="D6" s="43"/>
      <c r="E6" s="53" t="s">
        <v>134</v>
      </c>
      <c r="F6" s="76">
        <v>112.88</v>
      </c>
      <c r="G6" s="43"/>
      <c r="H6" s="43"/>
      <c r="I6" s="43"/>
      <c r="J6" s="76">
        <v>112.88</v>
      </c>
      <c r="K6" s="43"/>
    </row>
    <row r="7" ht="22.8" customHeight="1" spans="1:11">
      <c r="A7" s="53"/>
      <c r="B7" s="53"/>
      <c r="C7" s="53"/>
      <c r="D7" s="68">
        <v>201</v>
      </c>
      <c r="E7" s="68" t="s">
        <v>152</v>
      </c>
      <c r="F7" s="76">
        <v>112.88</v>
      </c>
      <c r="G7" s="52"/>
      <c r="H7" s="52"/>
      <c r="I7" s="52"/>
      <c r="J7" s="76">
        <v>112.88</v>
      </c>
      <c r="K7" s="52"/>
    </row>
    <row r="8" ht="22.8" customHeight="1" spans="1:11">
      <c r="A8" s="72"/>
      <c r="B8" s="72"/>
      <c r="C8" s="72"/>
      <c r="D8" s="68">
        <v>201019</v>
      </c>
      <c r="E8" s="68" t="s">
        <v>3</v>
      </c>
      <c r="F8" s="76">
        <v>112.88</v>
      </c>
      <c r="G8" s="52"/>
      <c r="H8" s="52"/>
      <c r="I8" s="52"/>
      <c r="J8" s="76">
        <v>112.88</v>
      </c>
      <c r="K8" s="52"/>
    </row>
    <row r="9" ht="22.8" customHeight="1" spans="1:11">
      <c r="A9" s="73">
        <v>205</v>
      </c>
      <c r="B9" s="131" t="s">
        <v>195</v>
      </c>
      <c r="C9" s="131" t="s">
        <v>196</v>
      </c>
      <c r="D9" s="84">
        <v>201019</v>
      </c>
      <c r="E9" s="85" t="s">
        <v>163</v>
      </c>
      <c r="F9" s="77">
        <v>112.88</v>
      </c>
      <c r="G9" s="52"/>
      <c r="H9" s="52"/>
      <c r="I9" s="52"/>
      <c r="J9" s="77">
        <v>112.88</v>
      </c>
      <c r="K9" s="52"/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77777777777778" right="0.0777777777777778" top="1.0625" bottom="0.0777777777777778" header="0" footer="0"/>
  <pageSetup paperSize="9" scale="105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workbookViewId="0">
      <selection activeCell="J10" sqref="J10"/>
    </sheetView>
  </sheetViews>
  <sheetFormatPr defaultColWidth="9" defaultRowHeight="13.5"/>
  <cols>
    <col min="1" max="1" width="4.75" customWidth="1"/>
    <col min="2" max="2" width="5.425" customWidth="1"/>
    <col min="3" max="3" width="5.96666666666667" customWidth="1"/>
    <col min="4" max="4" width="9.76666666666667" customWidth="1"/>
    <col min="5" max="5" width="18.1833333333333" customWidth="1"/>
    <col min="6" max="16" width="7.69166666666667" customWidth="1"/>
    <col min="17" max="17" width="8.16666666666667" customWidth="1"/>
    <col min="18" max="18" width="7.69166666666667" customWidth="1"/>
    <col min="19" max="19" width="9.76666666666667" customWidth="1"/>
  </cols>
  <sheetData>
    <row r="1" ht="16.35" customHeight="1" spans="1:18">
      <c r="A1" s="38"/>
      <c r="Q1" s="39" t="s">
        <v>277</v>
      </c>
      <c r="R1" s="39"/>
    </row>
    <row r="2" s="2" customFormat="1" ht="40.5" customHeight="1" spans="1:18">
      <c r="A2" s="65" t="s">
        <v>17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</row>
    <row r="3" ht="24.15" customHeight="1" spans="1:18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2" t="s">
        <v>31</v>
      </c>
      <c r="R3" s="42"/>
    </row>
    <row r="4" ht="24.15" customHeight="1" spans="1:18">
      <c r="A4" s="43" t="s">
        <v>174</v>
      </c>
      <c r="B4" s="43"/>
      <c r="C4" s="43"/>
      <c r="D4" s="43" t="s">
        <v>175</v>
      </c>
      <c r="E4" s="43" t="s">
        <v>176</v>
      </c>
      <c r="F4" s="43" t="s">
        <v>271</v>
      </c>
      <c r="G4" s="43" t="s">
        <v>278</v>
      </c>
      <c r="H4" s="43" t="s">
        <v>255</v>
      </c>
      <c r="I4" s="43" t="s">
        <v>279</v>
      </c>
      <c r="J4" s="43" t="s">
        <v>280</v>
      </c>
      <c r="K4" s="43" t="s">
        <v>281</v>
      </c>
      <c r="L4" s="43" t="s">
        <v>282</v>
      </c>
      <c r="M4" s="43" t="s">
        <v>283</v>
      </c>
      <c r="N4" s="43" t="s">
        <v>273</v>
      </c>
      <c r="O4" s="43" t="s">
        <v>284</v>
      </c>
      <c r="P4" s="43" t="s">
        <v>285</v>
      </c>
      <c r="Q4" s="43" t="s">
        <v>274</v>
      </c>
      <c r="R4" s="43" t="s">
        <v>276</v>
      </c>
    </row>
    <row r="5" ht="21.55" customHeight="1" spans="1:18">
      <c r="A5" s="43" t="s">
        <v>192</v>
      </c>
      <c r="B5" s="43" t="s">
        <v>193</v>
      </c>
      <c r="C5" s="43" t="s">
        <v>194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</row>
    <row r="6" ht="22.8" customHeight="1" spans="1:18">
      <c r="A6" s="53"/>
      <c r="B6" s="53"/>
      <c r="C6" s="53"/>
      <c r="D6" s="53"/>
      <c r="E6" s="53" t="s">
        <v>134</v>
      </c>
      <c r="F6" s="76">
        <v>112.88</v>
      </c>
      <c r="G6" s="52"/>
      <c r="H6" s="76">
        <v>112.88</v>
      </c>
      <c r="I6" s="52"/>
      <c r="J6" s="52"/>
      <c r="K6" s="52"/>
      <c r="L6" s="52"/>
      <c r="M6" s="52"/>
      <c r="N6" s="52"/>
      <c r="O6" s="52"/>
      <c r="P6" s="52"/>
      <c r="Q6" s="52"/>
      <c r="R6" s="52"/>
    </row>
    <row r="7" ht="22.8" customHeight="1" spans="1:18">
      <c r="A7" s="53"/>
      <c r="B7" s="53"/>
      <c r="C7" s="53"/>
      <c r="D7" s="68">
        <v>201</v>
      </c>
      <c r="E7" s="68" t="s">
        <v>152</v>
      </c>
      <c r="F7" s="76">
        <v>112.88</v>
      </c>
      <c r="G7" s="52"/>
      <c r="H7" s="76">
        <v>112.88</v>
      </c>
      <c r="I7" s="52"/>
      <c r="J7" s="52"/>
      <c r="K7" s="52"/>
      <c r="L7" s="52"/>
      <c r="M7" s="52"/>
      <c r="N7" s="52"/>
      <c r="O7" s="52"/>
      <c r="P7" s="52"/>
      <c r="Q7" s="52"/>
      <c r="R7" s="52"/>
    </row>
    <row r="8" ht="22.8" customHeight="1" spans="1:18">
      <c r="A8" s="72"/>
      <c r="B8" s="72"/>
      <c r="C8" s="72"/>
      <c r="D8" s="68">
        <v>201019</v>
      </c>
      <c r="E8" s="68" t="s">
        <v>3</v>
      </c>
      <c r="F8" s="76">
        <v>112.88</v>
      </c>
      <c r="G8" s="52"/>
      <c r="H8" s="76">
        <v>112.88</v>
      </c>
      <c r="I8" s="52"/>
      <c r="J8" s="52"/>
      <c r="K8" s="52"/>
      <c r="L8" s="52"/>
      <c r="M8" s="52"/>
      <c r="N8" s="52"/>
      <c r="O8" s="52"/>
      <c r="P8" s="52"/>
      <c r="Q8" s="52"/>
      <c r="R8" s="52"/>
    </row>
    <row r="9" ht="22.8" customHeight="1" spans="1:18">
      <c r="A9" s="73">
        <v>205</v>
      </c>
      <c r="B9" s="131" t="s">
        <v>195</v>
      </c>
      <c r="C9" s="131" t="s">
        <v>196</v>
      </c>
      <c r="D9" s="84">
        <v>201019</v>
      </c>
      <c r="E9" s="85" t="s">
        <v>163</v>
      </c>
      <c r="F9" s="77">
        <v>112.88</v>
      </c>
      <c r="G9" s="71"/>
      <c r="H9" s="77">
        <v>112.88</v>
      </c>
      <c r="I9" s="71"/>
      <c r="J9" s="71"/>
      <c r="K9" s="71"/>
      <c r="L9" s="71"/>
      <c r="M9" s="71"/>
      <c r="N9" s="71"/>
      <c r="O9" s="71"/>
      <c r="P9" s="71"/>
      <c r="Q9" s="71"/>
      <c r="R9" s="71"/>
    </row>
  </sheetData>
  <mergeCells count="20">
    <mergeCell ref="Q1:R1"/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77777777777778" right="0.0777777777777778" top="1.0625" bottom="0.0777777777777778" header="0" footer="0"/>
  <pageSetup paperSize="9" scale="95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J11" sqref="J11"/>
    </sheetView>
  </sheetViews>
  <sheetFormatPr defaultColWidth="9" defaultRowHeight="13.5"/>
  <cols>
    <col min="1" max="1" width="3.66666666666667" customWidth="1"/>
    <col min="2" max="2" width="4.61666666666667" customWidth="1"/>
    <col min="3" max="3" width="5.28333333333333" customWidth="1"/>
    <col min="4" max="4" width="7.05833333333333" customWidth="1"/>
    <col min="5" max="5" width="15.8833333333333" customWidth="1"/>
    <col min="6" max="6" width="9.63333333333333" customWidth="1"/>
    <col min="7" max="7" width="8.41666666666667" customWidth="1"/>
    <col min="8" max="17" width="7.18333333333333" customWidth="1"/>
    <col min="18" max="18" width="8.55" customWidth="1"/>
    <col min="19" max="19" width="7.18333333333333" customWidth="1"/>
    <col min="20" max="20" width="6.225" customWidth="1"/>
    <col min="21" max="21" width="9.76666666666667" customWidth="1"/>
  </cols>
  <sheetData>
    <row r="1" ht="16.35" customHeight="1" spans="1:20">
      <c r="A1" s="38"/>
      <c r="S1" s="39" t="s">
        <v>286</v>
      </c>
      <c r="T1" s="39"/>
    </row>
    <row r="2" s="2" customFormat="1" ht="36.2" customHeight="1" spans="1:20">
      <c r="A2" s="65" t="s">
        <v>18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</row>
    <row r="3" ht="24.15" customHeight="1" spans="1:20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2" t="s">
        <v>31</v>
      </c>
      <c r="T3" s="42"/>
    </row>
    <row r="4" ht="28.45" customHeight="1" spans="1:20">
      <c r="A4" s="43" t="s">
        <v>174</v>
      </c>
      <c r="B4" s="43"/>
      <c r="C4" s="43"/>
      <c r="D4" s="43" t="s">
        <v>175</v>
      </c>
      <c r="E4" s="43" t="s">
        <v>176</v>
      </c>
      <c r="F4" s="43" t="s">
        <v>271</v>
      </c>
      <c r="G4" s="43" t="s">
        <v>179</v>
      </c>
      <c r="H4" s="43"/>
      <c r="I4" s="43"/>
      <c r="J4" s="43"/>
      <c r="K4" s="43"/>
      <c r="L4" s="43"/>
      <c r="M4" s="43"/>
      <c r="N4" s="43"/>
      <c r="O4" s="43"/>
      <c r="P4" s="43"/>
      <c r="Q4" s="43"/>
      <c r="R4" s="43" t="s">
        <v>182</v>
      </c>
      <c r="S4" s="43"/>
      <c r="T4" s="43"/>
    </row>
    <row r="5" ht="31.5" spans="1:20">
      <c r="A5" s="43" t="s">
        <v>192</v>
      </c>
      <c r="B5" s="43" t="s">
        <v>193</v>
      </c>
      <c r="C5" s="43" t="s">
        <v>194</v>
      </c>
      <c r="D5" s="43"/>
      <c r="E5" s="43"/>
      <c r="F5" s="43"/>
      <c r="G5" s="43" t="s">
        <v>134</v>
      </c>
      <c r="H5" s="43" t="s">
        <v>287</v>
      </c>
      <c r="I5" s="43" t="s">
        <v>288</v>
      </c>
      <c r="J5" s="43" t="s">
        <v>248</v>
      </c>
      <c r="K5" s="43" t="s">
        <v>289</v>
      </c>
      <c r="L5" s="43" t="s">
        <v>290</v>
      </c>
      <c r="M5" s="43" t="s">
        <v>249</v>
      </c>
      <c r="N5" s="43" t="s">
        <v>291</v>
      </c>
      <c r="O5" s="43" t="s">
        <v>292</v>
      </c>
      <c r="P5" s="43" t="s">
        <v>293</v>
      </c>
      <c r="Q5" s="43" t="s">
        <v>294</v>
      </c>
      <c r="R5" s="43" t="s">
        <v>134</v>
      </c>
      <c r="S5" s="43" t="s">
        <v>239</v>
      </c>
      <c r="T5" s="43" t="s">
        <v>260</v>
      </c>
    </row>
    <row r="6" ht="22.8" customHeight="1" spans="1:20">
      <c r="A6" s="53"/>
      <c r="B6" s="53"/>
      <c r="C6" s="53"/>
      <c r="D6" s="53"/>
      <c r="E6" s="53" t="s">
        <v>134</v>
      </c>
      <c r="F6" s="76">
        <v>510</v>
      </c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76">
        <v>510</v>
      </c>
      <c r="S6" s="76">
        <v>510</v>
      </c>
      <c r="T6" s="86"/>
    </row>
    <row r="7" ht="22.8" customHeight="1" spans="1:20">
      <c r="A7" s="53"/>
      <c r="B7" s="53"/>
      <c r="C7" s="53"/>
      <c r="D7" s="68">
        <v>201</v>
      </c>
      <c r="E7" s="68" t="s">
        <v>152</v>
      </c>
      <c r="F7" s="76">
        <v>510</v>
      </c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76">
        <v>510</v>
      </c>
      <c r="S7" s="76">
        <v>510</v>
      </c>
      <c r="T7" s="86"/>
    </row>
    <row r="8" ht="22.8" customHeight="1" spans="1:20">
      <c r="A8" s="72"/>
      <c r="B8" s="72"/>
      <c r="C8" s="72"/>
      <c r="D8" s="68">
        <v>201019</v>
      </c>
      <c r="E8" s="68" t="s">
        <v>3</v>
      </c>
      <c r="F8" s="76">
        <v>510</v>
      </c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76">
        <v>510</v>
      </c>
      <c r="S8" s="76">
        <v>510</v>
      </c>
      <c r="T8" s="86"/>
    </row>
    <row r="9" ht="22.8" customHeight="1" spans="1:20">
      <c r="A9" s="73">
        <v>205</v>
      </c>
      <c r="B9" s="131" t="s">
        <v>195</v>
      </c>
      <c r="C9" s="131" t="s">
        <v>196</v>
      </c>
      <c r="D9" s="84">
        <v>201019</v>
      </c>
      <c r="E9" s="85" t="s">
        <v>163</v>
      </c>
      <c r="F9" s="77">
        <v>510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7">
        <v>510</v>
      </c>
      <c r="S9" s="77">
        <v>510</v>
      </c>
      <c r="T9" s="71"/>
    </row>
  </sheetData>
  <mergeCells count="10">
    <mergeCell ref="S1:T1"/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77777777777778" right="0.0777777777777778" top="1.0625" bottom="0.0777777777777778" header="0" footer="0"/>
  <pageSetup paperSize="9" scale="94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9"/>
  <sheetViews>
    <sheetView topLeftCell="E1" workbookViewId="0">
      <selection activeCell="O18" sqref="O18"/>
    </sheetView>
  </sheetViews>
  <sheetFormatPr defaultColWidth="9" defaultRowHeight="13.5"/>
  <cols>
    <col min="1" max="1" width="5.28333333333333" customWidth="1"/>
    <col min="2" max="2" width="5.56666666666667" customWidth="1"/>
    <col min="3" max="3" width="5.83333333333333" customWidth="1"/>
    <col min="4" max="4" width="10.175" customWidth="1"/>
    <col min="5" max="5" width="18.1833333333333" customWidth="1"/>
    <col min="6" max="6" width="10.7166666666667" customWidth="1"/>
    <col min="7" max="32" width="7.18333333333333" customWidth="1"/>
    <col min="33" max="33" width="9.76666666666667" customWidth="1"/>
  </cols>
  <sheetData>
    <row r="1" ht="13.8" customHeight="1" spans="1:32">
      <c r="A1" s="38"/>
      <c r="F1" s="38"/>
      <c r="AE1" s="39" t="s">
        <v>295</v>
      </c>
      <c r="AF1" s="39"/>
    </row>
    <row r="2" s="2" customFormat="1" ht="43.95" customHeight="1" spans="1:32">
      <c r="A2" s="65" t="s">
        <v>19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</row>
    <row r="3" ht="24.15" customHeight="1" spans="1:32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2" t="s">
        <v>31</v>
      </c>
      <c r="AF3" s="42"/>
    </row>
    <row r="4" ht="25" customHeight="1" spans="1:32">
      <c r="A4" s="43" t="s">
        <v>174</v>
      </c>
      <c r="B4" s="43"/>
      <c r="C4" s="43"/>
      <c r="D4" s="43" t="s">
        <v>175</v>
      </c>
      <c r="E4" s="43" t="s">
        <v>176</v>
      </c>
      <c r="F4" s="43" t="s">
        <v>296</v>
      </c>
      <c r="G4" s="43" t="s">
        <v>240</v>
      </c>
      <c r="H4" s="43" t="s">
        <v>241</v>
      </c>
      <c r="I4" s="43" t="s">
        <v>297</v>
      </c>
      <c r="J4" s="43" t="s">
        <v>298</v>
      </c>
      <c r="K4" s="43" t="s">
        <v>242</v>
      </c>
      <c r="L4" s="43" t="s">
        <v>243</v>
      </c>
      <c r="M4" s="43" t="s">
        <v>244</v>
      </c>
      <c r="N4" s="43" t="s">
        <v>299</v>
      </c>
      <c r="O4" s="43" t="s">
        <v>245</v>
      </c>
      <c r="P4" s="43" t="s">
        <v>246</v>
      </c>
      <c r="Q4" s="43" t="s">
        <v>291</v>
      </c>
      <c r="R4" s="43" t="s">
        <v>293</v>
      </c>
      <c r="S4" s="43" t="s">
        <v>300</v>
      </c>
      <c r="T4" s="43" t="s">
        <v>288</v>
      </c>
      <c r="U4" s="43" t="s">
        <v>248</v>
      </c>
      <c r="V4" s="43" t="s">
        <v>249</v>
      </c>
      <c r="W4" s="43" t="s">
        <v>250</v>
      </c>
      <c r="X4" s="43" t="s">
        <v>301</v>
      </c>
      <c r="Y4" s="43" t="s">
        <v>302</v>
      </c>
      <c r="Z4" s="43" t="s">
        <v>251</v>
      </c>
      <c r="AA4" s="43" t="s">
        <v>290</v>
      </c>
      <c r="AB4" s="43" t="s">
        <v>252</v>
      </c>
      <c r="AC4" s="43" t="s">
        <v>292</v>
      </c>
      <c r="AD4" s="43" t="s">
        <v>303</v>
      </c>
      <c r="AE4" s="43" t="s">
        <v>304</v>
      </c>
      <c r="AF4" s="43" t="s">
        <v>294</v>
      </c>
    </row>
    <row r="5" ht="21.55" customHeight="1" spans="1:32">
      <c r="A5" s="43" t="s">
        <v>192</v>
      </c>
      <c r="B5" s="43" t="s">
        <v>193</v>
      </c>
      <c r="C5" s="43" t="s">
        <v>194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</row>
    <row r="6" s="82" customFormat="1" ht="22.8" customHeight="1" spans="1:32">
      <c r="A6" s="50"/>
      <c r="B6" s="83"/>
      <c r="C6" s="83"/>
      <c r="D6" s="53"/>
      <c r="E6" s="53" t="s">
        <v>134</v>
      </c>
      <c r="F6" s="76">
        <f t="shared" ref="F6:F9" si="0">SUM(G6:AF6)</f>
        <v>510</v>
      </c>
      <c r="G6" s="76">
        <v>25</v>
      </c>
      <c r="H6" s="76">
        <v>8</v>
      </c>
      <c r="I6" s="76"/>
      <c r="J6" s="76"/>
      <c r="K6" s="76">
        <v>15</v>
      </c>
      <c r="L6" s="76">
        <v>20</v>
      </c>
      <c r="M6" s="76">
        <v>9</v>
      </c>
      <c r="N6" s="76"/>
      <c r="O6" s="76">
        <v>165</v>
      </c>
      <c r="P6" s="76">
        <v>1</v>
      </c>
      <c r="Q6" s="76"/>
      <c r="R6" s="76">
        <v>40</v>
      </c>
      <c r="S6" s="76"/>
      <c r="T6" s="76"/>
      <c r="U6" s="76">
        <v>20</v>
      </c>
      <c r="V6" s="76">
        <v>0</v>
      </c>
      <c r="W6" s="76">
        <v>10</v>
      </c>
      <c r="X6" s="76"/>
      <c r="Y6" s="76"/>
      <c r="Z6" s="76">
        <v>1</v>
      </c>
      <c r="AA6" s="76"/>
      <c r="AB6" s="76">
        <v>72.52</v>
      </c>
      <c r="AC6" s="76"/>
      <c r="AD6" s="76">
        <v>7.5</v>
      </c>
      <c r="AE6" s="76"/>
      <c r="AF6" s="76">
        <v>115.98</v>
      </c>
    </row>
    <row r="7" s="82" customFormat="1" ht="22.8" customHeight="1" spans="1:32">
      <c r="A7" s="53"/>
      <c r="B7" s="53"/>
      <c r="C7" s="53"/>
      <c r="D7" s="68">
        <v>201</v>
      </c>
      <c r="E7" s="68" t="s">
        <v>152</v>
      </c>
      <c r="F7" s="76">
        <f t="shared" si="0"/>
        <v>510</v>
      </c>
      <c r="G7" s="76">
        <v>25</v>
      </c>
      <c r="H7" s="76">
        <v>8</v>
      </c>
      <c r="I7" s="76"/>
      <c r="J7" s="76"/>
      <c r="K7" s="76">
        <v>15</v>
      </c>
      <c r="L7" s="76">
        <v>20</v>
      </c>
      <c r="M7" s="76">
        <v>9</v>
      </c>
      <c r="N7" s="76"/>
      <c r="O7" s="76">
        <v>165</v>
      </c>
      <c r="P7" s="76">
        <v>1</v>
      </c>
      <c r="Q7" s="76"/>
      <c r="R7" s="76">
        <v>40</v>
      </c>
      <c r="S7" s="76"/>
      <c r="T7" s="76"/>
      <c r="U7" s="76">
        <v>20</v>
      </c>
      <c r="V7" s="76">
        <v>0</v>
      </c>
      <c r="W7" s="76">
        <v>10</v>
      </c>
      <c r="X7" s="76"/>
      <c r="Y7" s="76"/>
      <c r="Z7" s="76">
        <v>1</v>
      </c>
      <c r="AA7" s="76"/>
      <c r="AB7" s="76">
        <v>72.52</v>
      </c>
      <c r="AC7" s="76"/>
      <c r="AD7" s="76">
        <v>7.5</v>
      </c>
      <c r="AE7" s="76"/>
      <c r="AF7" s="76">
        <v>115.98</v>
      </c>
    </row>
    <row r="8" s="82" customFormat="1" ht="22.8" customHeight="1" spans="1:32">
      <c r="A8" s="72"/>
      <c r="B8" s="72"/>
      <c r="C8" s="72"/>
      <c r="D8" s="68">
        <v>201019</v>
      </c>
      <c r="E8" s="68" t="s">
        <v>3</v>
      </c>
      <c r="F8" s="76">
        <f t="shared" si="0"/>
        <v>510</v>
      </c>
      <c r="G8" s="76">
        <v>25</v>
      </c>
      <c r="H8" s="76">
        <v>8</v>
      </c>
      <c r="I8" s="76"/>
      <c r="J8" s="76"/>
      <c r="K8" s="76">
        <v>15</v>
      </c>
      <c r="L8" s="76">
        <v>20</v>
      </c>
      <c r="M8" s="76">
        <v>9</v>
      </c>
      <c r="N8" s="76"/>
      <c r="O8" s="76">
        <v>165</v>
      </c>
      <c r="P8" s="76">
        <v>1</v>
      </c>
      <c r="Q8" s="76"/>
      <c r="R8" s="76">
        <v>40</v>
      </c>
      <c r="S8" s="76"/>
      <c r="T8" s="76"/>
      <c r="U8" s="76">
        <v>20</v>
      </c>
      <c r="V8" s="76">
        <v>0</v>
      </c>
      <c r="W8" s="76">
        <v>10</v>
      </c>
      <c r="X8" s="76"/>
      <c r="Y8" s="76"/>
      <c r="Z8" s="76">
        <v>1</v>
      </c>
      <c r="AA8" s="76"/>
      <c r="AB8" s="76">
        <v>72.52</v>
      </c>
      <c r="AC8" s="76"/>
      <c r="AD8" s="76">
        <v>7.5</v>
      </c>
      <c r="AE8" s="76"/>
      <c r="AF8" s="76">
        <v>115.98</v>
      </c>
    </row>
    <row r="9" ht="22.8" customHeight="1" spans="1:32">
      <c r="A9" s="73">
        <v>205</v>
      </c>
      <c r="B9" s="131" t="s">
        <v>195</v>
      </c>
      <c r="C9" s="131" t="s">
        <v>196</v>
      </c>
      <c r="D9" s="84">
        <v>201019</v>
      </c>
      <c r="E9" s="85" t="s">
        <v>163</v>
      </c>
      <c r="F9" s="76">
        <f t="shared" si="0"/>
        <v>510</v>
      </c>
      <c r="G9" s="77">
        <v>25</v>
      </c>
      <c r="H9" s="77">
        <v>8</v>
      </c>
      <c r="I9" s="77"/>
      <c r="J9" s="77"/>
      <c r="K9" s="77">
        <v>15</v>
      </c>
      <c r="L9" s="77">
        <v>20</v>
      </c>
      <c r="M9" s="77">
        <v>9</v>
      </c>
      <c r="N9" s="77"/>
      <c r="O9" s="77">
        <v>165</v>
      </c>
      <c r="P9" s="77">
        <v>1</v>
      </c>
      <c r="Q9" s="77"/>
      <c r="R9" s="77">
        <v>40</v>
      </c>
      <c r="S9" s="77"/>
      <c r="T9" s="77"/>
      <c r="U9" s="77">
        <v>20</v>
      </c>
      <c r="V9" s="77">
        <v>0</v>
      </c>
      <c r="W9" s="77">
        <v>10</v>
      </c>
      <c r="X9" s="77"/>
      <c r="Y9" s="77"/>
      <c r="Z9" s="77">
        <v>1</v>
      </c>
      <c r="AA9" s="77"/>
      <c r="AB9" s="77">
        <v>72.52</v>
      </c>
      <c r="AC9" s="77"/>
      <c r="AD9" s="77">
        <v>7.5</v>
      </c>
      <c r="AE9" s="77"/>
      <c r="AF9" s="77">
        <v>115.98</v>
      </c>
    </row>
  </sheetData>
  <mergeCells count="34">
    <mergeCell ref="AE1:AF1"/>
    <mergeCell ref="A2:AF2"/>
    <mergeCell ref="A3:AD3"/>
    <mergeCell ref="AE3:AF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</mergeCells>
  <printOptions horizontalCentered="1"/>
  <pageMargins left="0.0777777777777778" right="0.0777777777777778" top="1.0625" bottom="0.0777777777777778" header="0" footer="0"/>
  <pageSetup paperSize="9" scale="5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A7" sqref="A7:B8"/>
    </sheetView>
  </sheetViews>
  <sheetFormatPr defaultColWidth="9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38"/>
      <c r="G1" s="39" t="s">
        <v>305</v>
      </c>
      <c r="H1" s="39"/>
    </row>
    <row r="2" s="2" customFormat="1" ht="33.6" customHeight="1" spans="1:8">
      <c r="A2" s="65" t="s">
        <v>20</v>
      </c>
      <c r="B2" s="65"/>
      <c r="C2" s="65"/>
      <c r="D2" s="65"/>
      <c r="E2" s="65"/>
      <c r="F2" s="65"/>
      <c r="G2" s="65"/>
      <c r="H2" s="65"/>
    </row>
    <row r="3" ht="24.15" customHeight="1" spans="1:8">
      <c r="A3" s="41" t="s">
        <v>201</v>
      </c>
      <c r="B3" s="41"/>
      <c r="C3" s="41"/>
      <c r="D3" s="41"/>
      <c r="E3" s="41"/>
      <c r="F3" s="41"/>
      <c r="G3" s="41"/>
      <c r="H3" s="42" t="s">
        <v>31</v>
      </c>
    </row>
    <row r="4" ht="23.25" customHeight="1" spans="1:8">
      <c r="A4" s="43" t="s">
        <v>306</v>
      </c>
      <c r="B4" s="43" t="s">
        <v>307</v>
      </c>
      <c r="C4" s="43" t="s">
        <v>308</v>
      </c>
      <c r="D4" s="43" t="s">
        <v>309</v>
      </c>
      <c r="E4" s="43" t="s">
        <v>310</v>
      </c>
      <c r="F4" s="43"/>
      <c r="G4" s="43"/>
      <c r="H4" s="43" t="s">
        <v>311</v>
      </c>
    </row>
    <row r="5" ht="25.85" customHeight="1" spans="1:8">
      <c r="A5" s="43"/>
      <c r="B5" s="43"/>
      <c r="C5" s="43"/>
      <c r="D5" s="43"/>
      <c r="E5" s="43" t="s">
        <v>136</v>
      </c>
      <c r="F5" s="43" t="s">
        <v>312</v>
      </c>
      <c r="G5" s="43" t="s">
        <v>313</v>
      </c>
      <c r="H5" s="43"/>
    </row>
    <row r="6" ht="22.8" customHeight="1" spans="1:8">
      <c r="A6" s="53"/>
      <c r="B6" s="53" t="s">
        <v>134</v>
      </c>
      <c r="C6" s="76">
        <v>0</v>
      </c>
      <c r="D6" s="52"/>
      <c r="E6" s="52"/>
      <c r="F6" s="52"/>
      <c r="G6" s="52"/>
      <c r="H6" s="77"/>
    </row>
    <row r="7" ht="22.8" customHeight="1" spans="1:8">
      <c r="A7" s="68">
        <v>201</v>
      </c>
      <c r="B7" s="68" t="s">
        <v>152</v>
      </c>
      <c r="C7" s="76"/>
      <c r="D7" s="78"/>
      <c r="E7" s="79"/>
      <c r="F7" s="52"/>
      <c r="G7" s="52"/>
      <c r="H7" s="77"/>
    </row>
    <row r="8" ht="22.8" customHeight="1" spans="1:8">
      <c r="A8" s="68">
        <v>201019</v>
      </c>
      <c r="B8" s="68" t="s">
        <v>3</v>
      </c>
      <c r="C8" s="76"/>
      <c r="D8" s="80"/>
      <c r="E8" s="81"/>
      <c r="F8" s="71"/>
      <c r="G8" s="71"/>
      <c r="H8" s="77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77777777777778" right="0.0777777777777778" top="1.0625" bottom="0.0777777777777778" header="0" footer="0"/>
  <pageSetup paperSize="9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H28" sqref="H28"/>
    </sheetView>
  </sheetViews>
  <sheetFormatPr defaultColWidth="9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38"/>
      <c r="G1" s="39" t="s">
        <v>314</v>
      </c>
      <c r="H1" s="39"/>
    </row>
    <row r="2" s="2" customFormat="1" ht="38.8" customHeight="1" spans="1:8">
      <c r="A2" s="65" t="s">
        <v>21</v>
      </c>
      <c r="B2" s="65"/>
      <c r="C2" s="65"/>
      <c r="D2" s="65"/>
      <c r="E2" s="65"/>
      <c r="F2" s="65"/>
      <c r="G2" s="65"/>
      <c r="H2" s="65"/>
    </row>
    <row r="3" ht="24.15" customHeight="1" spans="1:8">
      <c r="A3" s="41" t="s">
        <v>201</v>
      </c>
      <c r="B3" s="41"/>
      <c r="C3" s="41"/>
      <c r="D3" s="41"/>
      <c r="E3" s="41"/>
      <c r="F3" s="41"/>
      <c r="G3" s="41"/>
      <c r="H3" s="42" t="s">
        <v>31</v>
      </c>
    </row>
    <row r="4" ht="23.25" customHeight="1" spans="1:8">
      <c r="A4" s="43" t="s">
        <v>154</v>
      </c>
      <c r="B4" s="43" t="s">
        <v>155</v>
      </c>
      <c r="C4" s="43" t="s">
        <v>134</v>
      </c>
      <c r="D4" s="43" t="s">
        <v>315</v>
      </c>
      <c r="E4" s="43"/>
      <c r="F4" s="43"/>
      <c r="G4" s="43"/>
      <c r="H4" s="43" t="s">
        <v>157</v>
      </c>
    </row>
    <row r="5" ht="23.25" customHeight="1" spans="1:8">
      <c r="A5" s="43"/>
      <c r="B5" s="43"/>
      <c r="C5" s="43"/>
      <c r="D5" s="44" t="s">
        <v>156</v>
      </c>
      <c r="E5" s="48"/>
      <c r="F5" s="48"/>
      <c r="G5" s="45"/>
      <c r="H5" s="43"/>
    </row>
    <row r="6" ht="19.8" customHeight="1" spans="1:8">
      <c r="A6" s="43"/>
      <c r="B6" s="43"/>
      <c r="C6" s="43"/>
      <c r="D6" s="43" t="s">
        <v>136</v>
      </c>
      <c r="E6" s="43" t="s">
        <v>225</v>
      </c>
      <c r="F6" s="43"/>
      <c r="G6" s="43" t="s">
        <v>226</v>
      </c>
      <c r="H6" s="43"/>
    </row>
    <row r="7" ht="27.6" customHeight="1" spans="1:8">
      <c r="A7" s="43"/>
      <c r="B7" s="43"/>
      <c r="C7" s="43"/>
      <c r="D7" s="43"/>
      <c r="E7" s="43" t="s">
        <v>203</v>
      </c>
      <c r="F7" s="43" t="s">
        <v>186</v>
      </c>
      <c r="G7" s="43"/>
      <c r="H7" s="43"/>
    </row>
    <row r="8" ht="22.8" customHeight="1" spans="1:8">
      <c r="A8" s="53"/>
      <c r="B8" s="50" t="s">
        <v>134</v>
      </c>
      <c r="C8" s="52">
        <v>0</v>
      </c>
      <c r="D8" s="52"/>
      <c r="E8" s="52"/>
      <c r="F8" s="52"/>
      <c r="G8" s="52"/>
      <c r="H8" s="52"/>
    </row>
    <row r="9" ht="22.8" customHeight="1" spans="1:8">
      <c r="A9" s="68"/>
      <c r="B9" s="68"/>
      <c r="C9" s="52"/>
      <c r="D9" s="52"/>
      <c r="E9" s="52"/>
      <c r="F9" s="52"/>
      <c r="G9" s="52"/>
      <c r="H9" s="52"/>
    </row>
    <row r="10" ht="22.8" customHeight="1" spans="1:8">
      <c r="A10" s="69"/>
      <c r="B10" s="69"/>
      <c r="C10" s="52"/>
      <c r="D10" s="52"/>
      <c r="E10" s="52"/>
      <c r="F10" s="52"/>
      <c r="G10" s="52"/>
      <c r="H10" s="52"/>
    </row>
    <row r="11" ht="22.8" customHeight="1" spans="1:8">
      <c r="A11" s="69"/>
      <c r="B11" s="69"/>
      <c r="C11" s="52"/>
      <c r="D11" s="52"/>
      <c r="E11" s="52"/>
      <c r="F11" s="52"/>
      <c r="G11" s="52"/>
      <c r="H11" s="52"/>
    </row>
    <row r="12" ht="22.8" customHeight="1" spans="1:8">
      <c r="A12" s="69"/>
      <c r="B12" s="69"/>
      <c r="C12" s="52"/>
      <c r="D12" s="52"/>
      <c r="E12" s="52"/>
      <c r="F12" s="52"/>
      <c r="G12" s="52"/>
      <c r="H12" s="52"/>
    </row>
    <row r="13" ht="22.8" customHeight="1" spans="1:8">
      <c r="A13" s="70"/>
      <c r="B13" s="70"/>
      <c r="C13" s="54"/>
      <c r="D13" s="54"/>
      <c r="E13" s="71"/>
      <c r="F13" s="71"/>
      <c r="G13" s="71"/>
      <c r="H13" s="71"/>
    </row>
  </sheetData>
  <mergeCells count="12">
    <mergeCell ref="G1:H1"/>
    <mergeCell ref="A2:H2"/>
    <mergeCell ref="A3:G3"/>
    <mergeCell ref="D4:G4"/>
    <mergeCell ref="D5:G5"/>
    <mergeCell ref="E6:F6"/>
    <mergeCell ref="A4:A7"/>
    <mergeCell ref="B4:B7"/>
    <mergeCell ref="C4:C7"/>
    <mergeCell ref="D6:D7"/>
    <mergeCell ref="G6:G7"/>
    <mergeCell ref="H4:H7"/>
  </mergeCells>
  <printOptions horizontalCentered="1"/>
  <pageMargins left="0.0777777777777778" right="0.0777777777777778" top="1.0625" bottom="0.0777777777777778" header="0" footer="0"/>
  <pageSetup paperSize="9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E4" sqref="E4:E5"/>
    </sheetView>
  </sheetViews>
  <sheetFormatPr defaultColWidth="9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8.775" customWidth="1"/>
    <col min="7" max="20" width="7.18333333333333" customWidth="1"/>
    <col min="21" max="21" width="9.76666666666667" customWidth="1"/>
  </cols>
  <sheetData>
    <row r="1" ht="16.35" customHeight="1" spans="1:20">
      <c r="A1" s="38"/>
      <c r="S1" s="39" t="s">
        <v>316</v>
      </c>
      <c r="T1" s="39"/>
    </row>
    <row r="2" s="2" customFormat="1" ht="47.4" customHeight="1" spans="1:20">
      <c r="A2" s="65" t="s">
        <v>22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ht="24.15" customHeight="1" spans="1:20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2" t="s">
        <v>31</v>
      </c>
      <c r="T3" s="42"/>
    </row>
    <row r="4" ht="27.6" customHeight="1" spans="1:20">
      <c r="A4" s="43" t="s">
        <v>174</v>
      </c>
      <c r="B4" s="43"/>
      <c r="C4" s="43"/>
      <c r="D4" s="43" t="s">
        <v>175</v>
      </c>
      <c r="E4" s="43" t="s">
        <v>176</v>
      </c>
      <c r="F4" s="43" t="s">
        <v>177</v>
      </c>
      <c r="G4" s="43" t="s">
        <v>178</v>
      </c>
      <c r="H4" s="43" t="s">
        <v>179</v>
      </c>
      <c r="I4" s="43" t="s">
        <v>180</v>
      </c>
      <c r="J4" s="43" t="s">
        <v>181</v>
      </c>
      <c r="K4" s="43" t="s">
        <v>182</v>
      </c>
      <c r="L4" s="43" t="s">
        <v>183</v>
      </c>
      <c r="M4" s="43" t="s">
        <v>184</v>
      </c>
      <c r="N4" s="43" t="s">
        <v>185</v>
      </c>
      <c r="O4" s="43" t="s">
        <v>186</v>
      </c>
      <c r="P4" s="43" t="s">
        <v>187</v>
      </c>
      <c r="Q4" s="43" t="s">
        <v>188</v>
      </c>
      <c r="R4" s="43" t="s">
        <v>189</v>
      </c>
      <c r="S4" s="43" t="s">
        <v>190</v>
      </c>
      <c r="T4" s="43" t="s">
        <v>191</v>
      </c>
    </row>
    <row r="5" ht="19.8" customHeight="1" spans="1:20">
      <c r="A5" s="43" t="s">
        <v>192</v>
      </c>
      <c r="B5" s="43" t="s">
        <v>193</v>
      </c>
      <c r="C5" s="43" t="s">
        <v>194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</row>
    <row r="6" ht="22.8" customHeight="1" spans="1:20">
      <c r="A6" s="53"/>
      <c r="B6" s="53"/>
      <c r="C6" s="53"/>
      <c r="D6" s="53"/>
      <c r="E6" s="53" t="s">
        <v>134</v>
      </c>
      <c r="F6" s="52">
        <v>0</v>
      </c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</row>
    <row r="7" ht="22.8" customHeight="1" spans="1:20">
      <c r="A7" s="53"/>
      <c r="B7" s="53"/>
      <c r="C7" s="53"/>
      <c r="D7" s="68"/>
      <c r="E7" s="68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</row>
    <row r="8" ht="22.8" customHeight="1" spans="1:20">
      <c r="A8" s="72"/>
      <c r="B8" s="72"/>
      <c r="C8" s="72"/>
      <c r="D8" s="69"/>
      <c r="E8" s="69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</row>
    <row r="9" ht="22.8" customHeight="1" spans="1:20">
      <c r="A9" s="73"/>
      <c r="B9" s="73"/>
      <c r="C9" s="73"/>
      <c r="D9" s="70"/>
      <c r="E9" s="74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77777777777778" right="0.0777777777777778" top="1.0625" bottom="0.0777777777777778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opLeftCell="A4" workbookViewId="0">
      <selection activeCell="C20" sqref="C20"/>
    </sheetView>
  </sheetViews>
  <sheetFormatPr defaultColWidth="9" defaultRowHeight="13.5" outlineLevelCol="2"/>
  <cols>
    <col min="1" max="1" width="0.558333333333333" customWidth="1"/>
    <col min="2" max="2" width="9.90833333333333" customWidth="1"/>
    <col min="3" max="3" width="100" customWidth="1"/>
  </cols>
  <sheetData>
    <row r="1" spans="1:3">
      <c r="A1" s="38"/>
      <c r="B1" s="87" t="s">
        <v>4</v>
      </c>
      <c r="C1" s="87"/>
    </row>
    <row r="2" ht="33" customHeight="1" spans="1:3">
      <c r="B2" s="87"/>
      <c r="C2" s="87"/>
    </row>
    <row r="3" ht="21" customHeight="1" spans="1:3">
      <c r="B3" s="124" t="s">
        <v>5</v>
      </c>
      <c r="C3" s="124"/>
    </row>
    <row r="4" ht="21" customHeight="1" spans="1:3">
      <c r="B4" s="125">
        <v>1</v>
      </c>
      <c r="C4" s="126" t="s">
        <v>6</v>
      </c>
    </row>
    <row r="5" ht="21" customHeight="1" spans="1:3">
      <c r="B5" s="125">
        <v>2</v>
      </c>
      <c r="C5" s="127" t="s">
        <v>7</v>
      </c>
    </row>
    <row r="6" ht="21" customHeight="1" spans="1:3">
      <c r="B6" s="125">
        <v>3</v>
      </c>
      <c r="C6" s="126" t="s">
        <v>8</v>
      </c>
    </row>
    <row r="7" ht="21" customHeight="1" spans="1:3">
      <c r="B7" s="125">
        <v>4</v>
      </c>
      <c r="C7" s="126" t="s">
        <v>9</v>
      </c>
    </row>
    <row r="8" ht="21" customHeight="1" spans="1:3">
      <c r="B8" s="125">
        <v>5</v>
      </c>
      <c r="C8" s="126" t="s">
        <v>10</v>
      </c>
    </row>
    <row r="9" ht="21" customHeight="1" spans="1:3">
      <c r="B9" s="125">
        <v>6</v>
      </c>
      <c r="C9" s="126" t="s">
        <v>11</v>
      </c>
    </row>
    <row r="10" ht="21" customHeight="1" spans="1:3">
      <c r="B10" s="125">
        <v>7</v>
      </c>
      <c r="C10" s="126" t="s">
        <v>12</v>
      </c>
    </row>
    <row r="11" ht="21" customHeight="1" spans="1:3">
      <c r="B11" s="125">
        <v>8</v>
      </c>
      <c r="C11" s="126" t="s">
        <v>13</v>
      </c>
    </row>
    <row r="12" ht="21" customHeight="1" spans="1:3">
      <c r="B12" s="125">
        <v>9</v>
      </c>
      <c r="C12" s="126" t="s">
        <v>14</v>
      </c>
    </row>
    <row r="13" ht="21" customHeight="1" spans="1:3">
      <c r="B13" s="125">
        <v>10</v>
      </c>
      <c r="C13" s="126" t="s">
        <v>15</v>
      </c>
    </row>
    <row r="14" ht="21" customHeight="1" spans="1:3">
      <c r="B14" s="125">
        <v>11</v>
      </c>
      <c r="C14" s="126" t="s">
        <v>16</v>
      </c>
    </row>
    <row r="15" ht="21" customHeight="1" spans="1:3">
      <c r="B15" s="125">
        <v>12</v>
      </c>
      <c r="C15" s="126" t="s">
        <v>17</v>
      </c>
    </row>
    <row r="16" ht="21" customHeight="1" spans="1:3">
      <c r="B16" s="125">
        <v>13</v>
      </c>
      <c r="C16" s="126" t="s">
        <v>18</v>
      </c>
    </row>
    <row r="17" ht="21" customHeight="1" spans="2:3">
      <c r="B17" s="125">
        <v>14</v>
      </c>
      <c r="C17" s="126" t="s">
        <v>19</v>
      </c>
    </row>
    <row r="18" ht="21" customHeight="1" spans="2:3">
      <c r="B18" s="125">
        <v>15</v>
      </c>
      <c r="C18" s="126" t="s">
        <v>20</v>
      </c>
    </row>
    <row r="19" ht="21" customHeight="1" spans="2:3">
      <c r="B19" s="125">
        <v>16</v>
      </c>
      <c r="C19" s="126" t="s">
        <v>21</v>
      </c>
    </row>
    <row r="20" ht="21" customHeight="1" spans="2:3">
      <c r="B20" s="125">
        <v>17</v>
      </c>
      <c r="C20" s="126" t="s">
        <v>22</v>
      </c>
    </row>
    <row r="21" ht="21" customHeight="1" spans="2:3">
      <c r="B21" s="125">
        <v>18</v>
      </c>
      <c r="C21" s="126" t="s">
        <v>23</v>
      </c>
    </row>
    <row r="22" ht="21" customHeight="1" spans="2:3">
      <c r="B22" s="125">
        <v>19</v>
      </c>
      <c r="C22" s="126" t="s">
        <v>24</v>
      </c>
    </row>
    <row r="23" ht="21" customHeight="1" spans="2:3">
      <c r="B23" s="125">
        <v>20</v>
      </c>
      <c r="C23" s="126" t="s">
        <v>25</v>
      </c>
    </row>
    <row r="24" ht="21" customHeight="1" spans="2:3">
      <c r="B24" s="125">
        <v>21</v>
      </c>
      <c r="C24" s="126" t="s">
        <v>26</v>
      </c>
    </row>
    <row r="25" ht="21" customHeight="1" spans="2:3">
      <c r="B25" s="125">
        <v>22</v>
      </c>
      <c r="C25" s="126" t="s">
        <v>27</v>
      </c>
    </row>
    <row r="26" ht="21" customHeight="1" spans="2:3">
      <c r="B26" s="125">
        <v>23</v>
      </c>
      <c r="C26" s="126" t="s">
        <v>28</v>
      </c>
    </row>
  </sheetData>
  <mergeCells count="2">
    <mergeCell ref="B3:C3"/>
    <mergeCell ref="B1:C2"/>
  </mergeCells>
  <printOptions horizontalCentered="1"/>
  <pageMargins left="0.0777777777777778" right="0.0777777777777778" top="0.55" bottom="0.393055555555556" header="0" footer="0"/>
  <pageSetup paperSize="9" orientation="landscape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E4" sqref="E4:E5"/>
    </sheetView>
  </sheetViews>
  <sheetFormatPr defaultColWidth="9" defaultRowHeight="13.5"/>
  <cols>
    <col min="1" max="1" width="3.8" customWidth="1"/>
    <col min="2" max="3" width="3.93333333333333" customWidth="1"/>
    <col min="4" max="4" width="6.78333333333333" customWidth="1"/>
    <col min="5" max="5" width="15.8833333333333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38"/>
      <c r="S1" s="39" t="s">
        <v>317</v>
      </c>
      <c r="T1" s="39"/>
    </row>
    <row r="2" s="2" customFormat="1" ht="47.4" customHeight="1" spans="1:20">
      <c r="A2" s="65" t="s">
        <v>23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</row>
    <row r="3" ht="21.55" customHeight="1" spans="1:20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2" t="s">
        <v>31</v>
      </c>
      <c r="T3" s="42"/>
    </row>
    <row r="4" ht="29.3" customHeight="1" spans="1:20">
      <c r="A4" s="43" t="s">
        <v>174</v>
      </c>
      <c r="B4" s="43"/>
      <c r="C4" s="43"/>
      <c r="D4" s="43" t="s">
        <v>175</v>
      </c>
      <c r="E4" s="43" t="s">
        <v>176</v>
      </c>
      <c r="F4" s="43" t="s">
        <v>202</v>
      </c>
      <c r="G4" s="43" t="s">
        <v>156</v>
      </c>
      <c r="H4" s="43"/>
      <c r="I4" s="43"/>
      <c r="J4" s="43"/>
      <c r="K4" s="43" t="s">
        <v>157</v>
      </c>
      <c r="L4" s="43"/>
      <c r="M4" s="43"/>
      <c r="N4" s="43"/>
      <c r="O4" s="43"/>
      <c r="P4" s="43"/>
      <c r="Q4" s="43"/>
      <c r="R4" s="43"/>
      <c r="S4" s="43"/>
      <c r="T4" s="43"/>
    </row>
    <row r="5" ht="50" customHeight="1" spans="1:20">
      <c r="A5" s="43" t="s">
        <v>192</v>
      </c>
      <c r="B5" s="43" t="s">
        <v>193</v>
      </c>
      <c r="C5" s="43" t="s">
        <v>194</v>
      </c>
      <c r="D5" s="43"/>
      <c r="E5" s="43"/>
      <c r="F5" s="43"/>
      <c r="G5" s="43" t="s">
        <v>134</v>
      </c>
      <c r="H5" s="43" t="s">
        <v>203</v>
      </c>
      <c r="I5" s="43" t="s">
        <v>204</v>
      </c>
      <c r="J5" s="43" t="s">
        <v>186</v>
      </c>
      <c r="K5" s="43" t="s">
        <v>134</v>
      </c>
      <c r="L5" s="43" t="s">
        <v>206</v>
      </c>
      <c r="M5" s="43" t="s">
        <v>207</v>
      </c>
      <c r="N5" s="43" t="s">
        <v>188</v>
      </c>
      <c r="O5" s="43" t="s">
        <v>208</v>
      </c>
      <c r="P5" s="43" t="s">
        <v>209</v>
      </c>
      <c r="Q5" s="43" t="s">
        <v>210</v>
      </c>
      <c r="R5" s="43" t="s">
        <v>184</v>
      </c>
      <c r="S5" s="43" t="s">
        <v>187</v>
      </c>
      <c r="T5" s="43" t="s">
        <v>191</v>
      </c>
    </row>
    <row r="6" ht="22.8" customHeight="1" spans="1:20">
      <c r="A6" s="53"/>
      <c r="B6" s="53"/>
      <c r="C6" s="53"/>
      <c r="D6" s="53"/>
      <c r="E6" s="53" t="s">
        <v>134</v>
      </c>
      <c r="F6" s="52">
        <v>0</v>
      </c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</row>
    <row r="7" ht="22.8" customHeight="1" spans="1:20">
      <c r="A7" s="53"/>
      <c r="B7" s="53"/>
      <c r="C7" s="53"/>
      <c r="D7" s="68"/>
      <c r="E7" s="68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</row>
    <row r="8" ht="22.8" customHeight="1" spans="1:20">
      <c r="A8" s="72"/>
      <c r="B8" s="72"/>
      <c r="C8" s="72"/>
      <c r="D8" s="69"/>
      <c r="E8" s="69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</row>
    <row r="9" ht="22.8" customHeight="1" spans="1:20">
      <c r="A9" s="73"/>
      <c r="B9" s="73"/>
      <c r="C9" s="73"/>
      <c r="D9" s="70"/>
      <c r="E9" s="74"/>
      <c r="F9" s="71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77777777777778" right="0.0777777777777778" top="1.0625" bottom="0.0777777777777778" header="0" footer="0"/>
  <pageSetup paperSize="9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H11" sqref="H11"/>
    </sheetView>
  </sheetViews>
  <sheetFormatPr defaultColWidth="9" defaultRowHeight="13.5" outlineLevelCol="7"/>
  <cols>
    <col min="1" max="1" width="11.1333333333333" customWidth="1"/>
    <col min="2" max="2" width="25.3833333333333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38"/>
      <c r="H1" s="39" t="s">
        <v>318</v>
      </c>
    </row>
    <row r="2" s="2" customFormat="1" ht="38.8" customHeight="1" spans="1:8">
      <c r="A2" s="65" t="s">
        <v>319</v>
      </c>
      <c r="B2" s="65"/>
      <c r="C2" s="65"/>
      <c r="D2" s="65"/>
      <c r="E2" s="65"/>
      <c r="F2" s="65"/>
      <c r="G2" s="65"/>
      <c r="H2" s="65"/>
    </row>
    <row r="3" ht="24.15" customHeight="1" spans="1:8">
      <c r="A3" s="41" t="s">
        <v>201</v>
      </c>
      <c r="B3" s="41"/>
      <c r="C3" s="41"/>
      <c r="D3" s="41"/>
      <c r="E3" s="41"/>
      <c r="F3" s="41"/>
      <c r="G3" s="41"/>
      <c r="H3" s="42" t="s">
        <v>31</v>
      </c>
    </row>
    <row r="4" ht="19.8" customHeight="1" spans="1:8">
      <c r="A4" s="43" t="s">
        <v>154</v>
      </c>
      <c r="B4" s="43" t="s">
        <v>155</v>
      </c>
      <c r="C4" s="43" t="s">
        <v>134</v>
      </c>
      <c r="D4" s="44" t="s">
        <v>320</v>
      </c>
      <c r="E4" s="48"/>
      <c r="F4" s="48"/>
      <c r="G4" s="48"/>
      <c r="H4" s="45"/>
    </row>
    <row r="5" ht="23.25" customHeight="1" spans="1:8">
      <c r="A5" s="43"/>
      <c r="B5" s="43"/>
      <c r="C5" s="43"/>
      <c r="D5" s="43" t="s">
        <v>136</v>
      </c>
      <c r="E5" s="43" t="s">
        <v>225</v>
      </c>
      <c r="F5" s="43"/>
      <c r="G5" s="43" t="s">
        <v>226</v>
      </c>
      <c r="H5" s="46" t="s">
        <v>157</v>
      </c>
    </row>
    <row r="6" ht="23.25" customHeight="1" spans="1:8">
      <c r="A6" s="43"/>
      <c r="B6" s="43"/>
      <c r="C6" s="43"/>
      <c r="D6" s="43"/>
      <c r="E6" s="43" t="s">
        <v>203</v>
      </c>
      <c r="F6" s="43" t="s">
        <v>186</v>
      </c>
      <c r="G6" s="43"/>
      <c r="H6" s="49"/>
    </row>
    <row r="7" ht="22.8" customHeight="1" spans="1:8">
      <c r="A7" s="53"/>
      <c r="B7" s="50" t="s">
        <v>134</v>
      </c>
      <c r="C7" s="52">
        <v>0</v>
      </c>
      <c r="D7" s="52"/>
      <c r="E7" s="52"/>
      <c r="F7" s="52"/>
      <c r="G7" s="52"/>
      <c r="H7" s="52"/>
    </row>
    <row r="8" ht="22.8" customHeight="1" spans="1:8">
      <c r="A8" s="68"/>
      <c r="B8" s="68"/>
      <c r="C8" s="52"/>
      <c r="D8" s="52"/>
      <c r="E8" s="52"/>
      <c r="F8" s="52"/>
      <c r="G8" s="52"/>
      <c r="H8" s="52"/>
    </row>
    <row r="9" ht="22.8" customHeight="1" spans="1:8">
      <c r="A9" s="69"/>
      <c r="B9" s="69"/>
      <c r="C9" s="52"/>
      <c r="D9" s="52"/>
      <c r="E9" s="52"/>
      <c r="F9" s="52"/>
      <c r="G9" s="52"/>
      <c r="H9" s="52"/>
    </row>
    <row r="10" ht="22.8" customHeight="1" spans="1:8">
      <c r="A10" s="69"/>
      <c r="B10" s="69"/>
      <c r="C10" s="52"/>
      <c r="D10" s="52"/>
      <c r="E10" s="52"/>
      <c r="F10" s="52"/>
      <c r="G10" s="52"/>
      <c r="H10" s="52"/>
    </row>
    <row r="11" ht="22.8" customHeight="1" spans="1:8">
      <c r="A11" s="69"/>
      <c r="B11" s="69"/>
      <c r="C11" s="52"/>
      <c r="D11" s="52"/>
      <c r="E11" s="52"/>
      <c r="F11" s="52"/>
      <c r="G11" s="52"/>
      <c r="H11" s="52"/>
    </row>
    <row r="12" ht="22.8" customHeight="1" spans="1:8">
      <c r="A12" s="70"/>
      <c r="B12" s="70"/>
      <c r="C12" s="54"/>
      <c r="D12" s="54"/>
      <c r="E12" s="71"/>
      <c r="F12" s="71"/>
      <c r="G12" s="71"/>
      <c r="H12" s="71"/>
    </row>
  </sheetData>
  <mergeCells count="10">
    <mergeCell ref="A2:H2"/>
    <mergeCell ref="A3:G3"/>
    <mergeCell ref="D4:H4"/>
    <mergeCell ref="E5:F5"/>
    <mergeCell ref="A4:A6"/>
    <mergeCell ref="B4:B6"/>
    <mergeCell ref="C4:C6"/>
    <mergeCell ref="D5:D6"/>
    <mergeCell ref="G5:G6"/>
    <mergeCell ref="H5:H6"/>
  </mergeCells>
  <printOptions horizontalCentered="1"/>
  <pageMargins left="0.0777777777777778" right="0.0777777777777778" top="1.0625" bottom="0.0777777777777778" header="0" footer="0"/>
  <pageSetup paperSize="9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H7" sqref="H7"/>
    </sheetView>
  </sheetViews>
  <sheetFormatPr defaultColWidth="9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38"/>
      <c r="H1" s="39" t="s">
        <v>321</v>
      </c>
    </row>
    <row r="2" s="2" customFormat="1" ht="38.8" customHeight="1" spans="1:8">
      <c r="A2" s="65" t="s">
        <v>25</v>
      </c>
      <c r="B2" s="65"/>
      <c r="C2" s="65"/>
      <c r="D2" s="65"/>
      <c r="E2" s="65"/>
      <c r="F2" s="65"/>
      <c r="G2" s="65"/>
      <c r="H2" s="65"/>
    </row>
    <row r="3" ht="24.15" customHeight="1" spans="1:8">
      <c r="A3" s="41" t="s">
        <v>201</v>
      </c>
      <c r="B3" s="41"/>
      <c r="C3" s="41"/>
      <c r="D3" s="41"/>
      <c r="E3" s="41"/>
      <c r="F3" s="41"/>
      <c r="G3" s="41"/>
      <c r="H3" s="42" t="s">
        <v>31</v>
      </c>
    </row>
    <row r="4" ht="20.7" customHeight="1" spans="1:8">
      <c r="A4" s="43" t="s">
        <v>154</v>
      </c>
      <c r="B4" s="43" t="s">
        <v>155</v>
      </c>
      <c r="C4" s="43" t="s">
        <v>134</v>
      </c>
      <c r="D4" s="44" t="s">
        <v>322</v>
      </c>
      <c r="E4" s="48"/>
      <c r="F4" s="48"/>
      <c r="G4" s="48"/>
      <c r="H4" s="45"/>
    </row>
    <row r="5" ht="18.95" customHeight="1" spans="1:8">
      <c r="A5" s="43"/>
      <c r="B5" s="43"/>
      <c r="C5" s="43"/>
      <c r="D5" s="43" t="s">
        <v>136</v>
      </c>
      <c r="E5" s="43" t="s">
        <v>225</v>
      </c>
      <c r="F5" s="43"/>
      <c r="G5" s="43" t="s">
        <v>226</v>
      </c>
      <c r="H5" s="46" t="s">
        <v>157</v>
      </c>
    </row>
    <row r="6" ht="24.15" customHeight="1" spans="1:8">
      <c r="A6" s="43"/>
      <c r="B6" s="43"/>
      <c r="C6" s="43"/>
      <c r="D6" s="43"/>
      <c r="E6" s="43" t="s">
        <v>203</v>
      </c>
      <c r="F6" s="43" t="s">
        <v>186</v>
      </c>
      <c r="G6" s="43"/>
      <c r="H6" s="49"/>
    </row>
    <row r="7" ht="22.8" customHeight="1" spans="1:8">
      <c r="A7" s="53"/>
      <c r="B7" s="50" t="s">
        <v>134</v>
      </c>
      <c r="C7" s="52">
        <v>0</v>
      </c>
      <c r="D7" s="52"/>
      <c r="E7" s="52"/>
      <c r="F7" s="52"/>
      <c r="G7" s="52"/>
      <c r="H7" s="52"/>
    </row>
    <row r="8" ht="22.8" customHeight="1" spans="1:8">
      <c r="A8" s="68"/>
      <c r="B8" s="68"/>
      <c r="C8" s="52"/>
      <c r="D8" s="52"/>
      <c r="E8" s="52"/>
      <c r="F8" s="52"/>
      <c r="G8" s="52"/>
      <c r="H8" s="52"/>
    </row>
    <row r="9" ht="22.8" customHeight="1" spans="1:8">
      <c r="A9" s="69"/>
      <c r="B9" s="69"/>
      <c r="C9" s="52"/>
      <c r="D9" s="52"/>
      <c r="E9" s="52"/>
      <c r="F9" s="52"/>
      <c r="G9" s="52"/>
      <c r="H9" s="52"/>
    </row>
    <row r="10" ht="22.8" customHeight="1" spans="1:8">
      <c r="A10" s="69"/>
      <c r="B10" s="69"/>
      <c r="C10" s="52"/>
      <c r="D10" s="52"/>
      <c r="E10" s="52"/>
      <c r="F10" s="52"/>
      <c r="G10" s="52"/>
      <c r="H10" s="52"/>
    </row>
    <row r="11" ht="22.8" customHeight="1" spans="1:8">
      <c r="A11" s="69"/>
      <c r="B11" s="69"/>
      <c r="C11" s="52"/>
      <c r="D11" s="52"/>
      <c r="E11" s="52"/>
      <c r="F11" s="52"/>
      <c r="G11" s="52"/>
      <c r="H11" s="52"/>
    </row>
    <row r="12" ht="22.8" customHeight="1" spans="1:8">
      <c r="A12" s="70"/>
      <c r="B12" s="70"/>
      <c r="C12" s="54"/>
      <c r="D12" s="54"/>
      <c r="E12" s="71"/>
      <c r="F12" s="71"/>
      <c r="G12" s="71"/>
      <c r="H12" s="71"/>
    </row>
  </sheetData>
  <mergeCells count="10">
    <mergeCell ref="A2:H2"/>
    <mergeCell ref="A3:G3"/>
    <mergeCell ref="D4:H4"/>
    <mergeCell ref="E5:F5"/>
    <mergeCell ref="A4:A6"/>
    <mergeCell ref="B4:B6"/>
    <mergeCell ref="C4:C6"/>
    <mergeCell ref="D5:D6"/>
    <mergeCell ref="G5:G6"/>
    <mergeCell ref="H5:H6"/>
  </mergeCells>
  <printOptions horizontalCentered="1"/>
  <pageMargins left="0.0777777777777778" right="0.0777777777777778" top="1.0625" bottom="0.0777777777777778" header="0" footer="0"/>
  <pageSetup paperSize="9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workbookViewId="0">
      <selection activeCell="G18" sqref="G18"/>
    </sheetView>
  </sheetViews>
  <sheetFormatPr defaultColWidth="9" defaultRowHeight="13.5"/>
  <cols>
    <col min="1" max="1" width="10.05" customWidth="1"/>
    <col min="2" max="2" width="21.7166666666667" customWidth="1"/>
    <col min="3" max="3" width="13.3" customWidth="1"/>
    <col min="4" max="14" width="7.69166666666667" customWidth="1"/>
    <col min="15" max="17" width="9.76666666666667" customWidth="1"/>
  </cols>
  <sheetData>
    <row r="1" ht="16.35" customHeight="1" spans="1:14">
      <c r="A1" s="38"/>
      <c r="M1" s="39" t="s">
        <v>323</v>
      </c>
      <c r="N1" s="39"/>
    </row>
    <row r="2" s="2" customFormat="1" ht="45.7" customHeight="1" spans="1:14">
      <c r="A2" s="65" t="s">
        <v>26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ht="18.1" customHeight="1" spans="1:14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2" t="s">
        <v>31</v>
      </c>
      <c r="N3" s="42"/>
    </row>
    <row r="4" ht="26.05" customHeight="1" spans="1:14">
      <c r="A4" s="43" t="s">
        <v>175</v>
      </c>
      <c r="B4" s="43" t="s">
        <v>324</v>
      </c>
      <c r="C4" s="43" t="s">
        <v>325</v>
      </c>
      <c r="D4" s="43"/>
      <c r="E4" s="43"/>
      <c r="F4" s="43"/>
      <c r="G4" s="43"/>
      <c r="H4" s="43"/>
      <c r="I4" s="43"/>
      <c r="J4" s="43"/>
      <c r="K4" s="43"/>
      <c r="L4" s="43"/>
      <c r="M4" s="43" t="s">
        <v>326</v>
      </c>
      <c r="N4" s="43"/>
    </row>
    <row r="5" ht="31.9" customHeight="1" spans="1:14">
      <c r="A5" s="43"/>
      <c r="B5" s="43"/>
      <c r="C5" s="43" t="s">
        <v>327</v>
      </c>
      <c r="D5" s="43" t="s">
        <v>137</v>
      </c>
      <c r="E5" s="43"/>
      <c r="F5" s="43"/>
      <c r="G5" s="43"/>
      <c r="H5" s="43"/>
      <c r="I5" s="43"/>
      <c r="J5" s="43" t="s">
        <v>328</v>
      </c>
      <c r="K5" s="43" t="s">
        <v>139</v>
      </c>
      <c r="L5" s="43" t="s">
        <v>140</v>
      </c>
      <c r="M5" s="43" t="s">
        <v>329</v>
      </c>
      <c r="N5" s="43" t="s">
        <v>330</v>
      </c>
    </row>
    <row r="6" ht="44.85" customHeight="1" spans="1:14">
      <c r="A6" s="43"/>
      <c r="B6" s="43"/>
      <c r="C6" s="43"/>
      <c r="D6" s="43" t="s">
        <v>331</v>
      </c>
      <c r="E6" s="43" t="s">
        <v>332</v>
      </c>
      <c r="F6" s="43" t="s">
        <v>333</v>
      </c>
      <c r="G6" s="43" t="s">
        <v>334</v>
      </c>
      <c r="H6" s="43" t="s">
        <v>335</v>
      </c>
      <c r="I6" s="43" t="s">
        <v>336</v>
      </c>
      <c r="J6" s="43"/>
      <c r="K6" s="43"/>
      <c r="L6" s="43"/>
      <c r="M6" s="43"/>
      <c r="N6" s="43"/>
    </row>
    <row r="7" ht="22.8" customHeight="1" spans="1:14">
      <c r="A7" s="53"/>
      <c r="B7" s="50" t="s">
        <v>134</v>
      </c>
      <c r="C7" s="51">
        <v>189.68</v>
      </c>
      <c r="D7" s="51">
        <v>189.68</v>
      </c>
      <c r="E7" s="51">
        <v>189.68</v>
      </c>
      <c r="F7" s="52"/>
      <c r="G7" s="52"/>
      <c r="H7" s="52"/>
      <c r="I7" s="52"/>
      <c r="J7" s="52"/>
      <c r="K7" s="52"/>
      <c r="L7" s="52"/>
      <c r="M7" s="51">
        <v>189.68</v>
      </c>
      <c r="N7" s="53"/>
    </row>
    <row r="8" ht="22.8" customHeight="1" spans="1:14">
      <c r="A8" s="50">
        <v>201</v>
      </c>
      <c r="B8" s="50" t="s">
        <v>152</v>
      </c>
      <c r="C8" s="51">
        <v>189.68</v>
      </c>
      <c r="D8" s="51">
        <v>189.68</v>
      </c>
      <c r="E8" s="51">
        <v>189.68</v>
      </c>
      <c r="F8" s="52"/>
      <c r="G8" s="52"/>
      <c r="H8" s="52"/>
      <c r="I8" s="52"/>
      <c r="J8" s="52"/>
      <c r="K8" s="52"/>
      <c r="L8" s="52"/>
      <c r="M8" s="51">
        <v>189.68</v>
      </c>
      <c r="N8" s="53"/>
    </row>
    <row r="9" ht="22.8" customHeight="1" spans="1:14">
      <c r="A9" s="50">
        <v>201019</v>
      </c>
      <c r="B9" s="50" t="s">
        <v>3</v>
      </c>
      <c r="C9" s="51">
        <v>189.68</v>
      </c>
      <c r="D9" s="51">
        <v>189.68</v>
      </c>
      <c r="E9" s="51">
        <v>189.68</v>
      </c>
      <c r="F9" s="54"/>
      <c r="G9" s="54"/>
      <c r="H9" s="54"/>
      <c r="I9" s="54"/>
      <c r="J9" s="54"/>
      <c r="K9" s="54"/>
      <c r="L9" s="54"/>
      <c r="M9" s="51">
        <v>189.68</v>
      </c>
      <c r="N9" s="55"/>
    </row>
    <row r="10" ht="22.8" customHeight="1" spans="1:14">
      <c r="A10" s="56">
        <v>201019</v>
      </c>
      <c r="B10" s="57" t="s">
        <v>337</v>
      </c>
      <c r="C10" s="58">
        <v>102</v>
      </c>
      <c r="D10" s="58">
        <v>102</v>
      </c>
      <c r="E10" s="58">
        <v>102</v>
      </c>
      <c r="F10" s="66"/>
      <c r="G10" s="66"/>
      <c r="H10" s="66"/>
      <c r="I10" s="66"/>
      <c r="J10" s="66"/>
      <c r="K10" s="66"/>
      <c r="L10" s="66"/>
      <c r="M10" s="58">
        <v>102</v>
      </c>
      <c r="N10" s="67"/>
    </row>
    <row r="11" ht="22" customHeight="1" spans="1:14">
      <c r="A11" s="61">
        <v>201019</v>
      </c>
      <c r="B11" s="57" t="s">
        <v>338</v>
      </c>
      <c r="C11" s="58">
        <v>24</v>
      </c>
      <c r="D11" s="58">
        <v>24</v>
      </c>
      <c r="E11" s="58">
        <v>24</v>
      </c>
      <c r="F11" s="64"/>
      <c r="G11" s="64"/>
      <c r="H11" s="64"/>
      <c r="I11" s="64"/>
      <c r="J11" s="64"/>
      <c r="K11" s="64"/>
      <c r="L11" s="64"/>
      <c r="M11" s="58">
        <v>24</v>
      </c>
      <c r="N11" s="64"/>
    </row>
    <row r="12" ht="22" customHeight="1" spans="1:14">
      <c r="A12" s="61">
        <v>201019</v>
      </c>
      <c r="B12" s="57" t="s">
        <v>339</v>
      </c>
      <c r="C12" s="58">
        <v>63.68</v>
      </c>
      <c r="D12" s="58">
        <v>63.68</v>
      </c>
      <c r="E12" s="58">
        <v>63.68</v>
      </c>
      <c r="F12" s="64"/>
      <c r="G12" s="64"/>
      <c r="H12" s="64"/>
      <c r="I12" s="64"/>
      <c r="J12" s="64"/>
      <c r="K12" s="64"/>
      <c r="L12" s="64"/>
      <c r="M12" s="58">
        <v>63.68</v>
      </c>
      <c r="N12" s="64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77777777777778" right="0.0777777777777778" top="1.0625" bottom="0.0777777777777778" header="0" footer="0"/>
  <pageSetup paperSize="9" scale="110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workbookViewId="0">
      <pane ySplit="6" topLeftCell="A7" activePane="bottomLeft" state="frozen"/>
      <selection/>
      <selection pane="bottomLeft" activeCell="M16" sqref="M16"/>
    </sheetView>
  </sheetViews>
  <sheetFormatPr defaultColWidth="9" defaultRowHeight="13.5"/>
  <cols>
    <col min="1" max="1" width="6.78333333333333" customWidth="1"/>
    <col min="2" max="2" width="15.0666666666667" customWidth="1"/>
    <col min="3" max="4" width="8.55" customWidth="1"/>
    <col min="5" max="5" width="8.5" customWidth="1"/>
    <col min="6" max="7" width="12.2" customWidth="1"/>
    <col min="8" max="9" width="6.88333333333333" customWidth="1"/>
    <col min="10" max="10" width="7.38333333333333" customWidth="1"/>
    <col min="11" max="11" width="10" customWidth="1"/>
    <col min="12" max="17" width="7.63333333333333" customWidth="1"/>
    <col min="18" max="18" width="12.5" customWidth="1"/>
    <col min="19" max="22" width="9.76666666666667" customWidth="1"/>
  </cols>
  <sheetData>
    <row r="1" ht="16.35" customHeight="1" spans="1:18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9" t="s">
        <v>340</v>
      </c>
    </row>
    <row r="2" s="2" customFormat="1" ht="37.95" customHeight="1" spans="1:18">
      <c r="A2" s="40" t="s">
        <v>27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ht="21.55" customHeight="1" spans="1:18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2" t="s">
        <v>31</v>
      </c>
      <c r="R3" s="42"/>
    </row>
    <row r="4" ht="33.6" customHeight="1" spans="1:18">
      <c r="A4" s="43" t="s">
        <v>175</v>
      </c>
      <c r="B4" s="43" t="s">
        <v>341</v>
      </c>
      <c r="C4" s="43" t="s">
        <v>342</v>
      </c>
      <c r="D4" s="44" t="s">
        <v>343</v>
      </c>
      <c r="E4" s="45"/>
      <c r="F4" s="43" t="s">
        <v>344</v>
      </c>
      <c r="G4" s="46" t="s">
        <v>345</v>
      </c>
      <c r="H4" s="43" t="s">
        <v>346</v>
      </c>
      <c r="I4" s="43"/>
      <c r="J4" s="43"/>
      <c r="K4" s="43"/>
      <c r="L4" s="43"/>
      <c r="M4" s="43"/>
      <c r="N4" s="43"/>
      <c r="O4" s="43"/>
      <c r="P4" s="43"/>
      <c r="Q4" s="43"/>
      <c r="R4" s="43"/>
    </row>
    <row r="5" ht="33.6" customHeight="1" spans="1:18">
      <c r="A5" s="43"/>
      <c r="B5" s="43"/>
      <c r="C5" s="43"/>
      <c r="D5" s="46" t="s">
        <v>347</v>
      </c>
      <c r="E5" s="46" t="s">
        <v>348</v>
      </c>
      <c r="F5" s="43"/>
      <c r="G5" s="47"/>
      <c r="H5" s="44" t="s">
        <v>349</v>
      </c>
      <c r="I5" s="48"/>
      <c r="J5" s="45"/>
      <c r="K5" s="44" t="s">
        <v>350</v>
      </c>
      <c r="L5" s="48"/>
      <c r="M5" s="45"/>
      <c r="N5" s="48" t="s">
        <v>351</v>
      </c>
      <c r="O5" s="48"/>
      <c r="P5" s="48"/>
      <c r="Q5" s="45"/>
      <c r="R5" s="43" t="s">
        <v>352</v>
      </c>
    </row>
    <row r="6" ht="36.2" customHeight="1" spans="1:18">
      <c r="A6" s="43"/>
      <c r="B6" s="43"/>
      <c r="C6" s="43"/>
      <c r="D6" s="49"/>
      <c r="E6" s="49"/>
      <c r="F6" s="43"/>
      <c r="G6" s="49"/>
      <c r="H6" s="43" t="s">
        <v>353</v>
      </c>
      <c r="I6" s="43" t="s">
        <v>354</v>
      </c>
      <c r="J6" s="43" t="s">
        <v>355</v>
      </c>
      <c r="K6" s="43" t="s">
        <v>356</v>
      </c>
      <c r="L6" s="43" t="s">
        <v>357</v>
      </c>
      <c r="M6" s="43" t="s">
        <v>358</v>
      </c>
      <c r="N6" s="43" t="s">
        <v>359</v>
      </c>
      <c r="O6" s="43" t="s">
        <v>360</v>
      </c>
      <c r="P6" s="43" t="s">
        <v>361</v>
      </c>
      <c r="Q6" s="43" t="s">
        <v>362</v>
      </c>
      <c r="R6" s="43" t="s">
        <v>363</v>
      </c>
    </row>
    <row r="7" ht="31" customHeight="1" spans="1:18">
      <c r="A7" s="50">
        <v>201</v>
      </c>
      <c r="B7" s="50" t="s">
        <v>152</v>
      </c>
      <c r="C7" s="51">
        <v>189.68</v>
      </c>
      <c r="D7" s="52"/>
      <c r="E7" s="52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</row>
    <row r="8" ht="31" customHeight="1" spans="1:18">
      <c r="A8" s="50">
        <v>201019</v>
      </c>
      <c r="B8" s="50" t="s">
        <v>3</v>
      </c>
      <c r="C8" s="51">
        <v>189.68</v>
      </c>
      <c r="D8" s="54"/>
      <c r="E8" s="54"/>
      <c r="F8" s="55"/>
      <c r="H8" s="53"/>
      <c r="I8" s="55"/>
      <c r="J8" s="55"/>
      <c r="K8" s="55"/>
      <c r="L8" s="55"/>
      <c r="M8" s="55"/>
      <c r="N8" s="55"/>
      <c r="O8" s="55"/>
      <c r="P8" s="55"/>
      <c r="Q8" s="55"/>
      <c r="R8" s="55"/>
    </row>
    <row r="9" ht="25" customHeight="1" spans="1:18">
      <c r="A9" s="56">
        <v>201019</v>
      </c>
      <c r="B9" s="57" t="s">
        <v>337</v>
      </c>
      <c r="C9" s="58">
        <v>102</v>
      </c>
      <c r="D9" s="59"/>
      <c r="E9" s="59"/>
      <c r="F9" s="55" t="s">
        <v>364</v>
      </c>
      <c r="G9" s="55" t="s">
        <v>364</v>
      </c>
      <c r="H9" s="60" t="s">
        <v>365</v>
      </c>
      <c r="I9" s="59"/>
      <c r="J9" s="59"/>
      <c r="K9" s="60" t="s">
        <v>366</v>
      </c>
      <c r="L9" s="60" t="s">
        <v>367</v>
      </c>
      <c r="M9" s="60" t="s">
        <v>368</v>
      </c>
      <c r="N9" s="59"/>
      <c r="O9" s="60" t="s">
        <v>369</v>
      </c>
      <c r="P9" s="59"/>
      <c r="Q9" s="59"/>
      <c r="R9" s="60" t="s">
        <v>370</v>
      </c>
    </row>
    <row r="10" ht="25" customHeight="1" spans="1:18">
      <c r="A10" s="61">
        <v>201019</v>
      </c>
      <c r="B10" s="62" t="s">
        <v>338</v>
      </c>
      <c r="C10" s="63">
        <v>24</v>
      </c>
      <c r="D10" s="64"/>
      <c r="E10" s="64"/>
      <c r="F10" s="55" t="s">
        <v>371</v>
      </c>
      <c r="G10" s="55" t="s">
        <v>371</v>
      </c>
      <c r="H10" s="60" t="s">
        <v>372</v>
      </c>
      <c r="I10" s="64"/>
      <c r="J10" s="64"/>
      <c r="K10" s="60" t="s">
        <v>373</v>
      </c>
      <c r="L10" s="60" t="s">
        <v>374</v>
      </c>
      <c r="M10" s="60" t="s">
        <v>368</v>
      </c>
      <c r="N10" s="64"/>
      <c r="O10" s="60" t="s">
        <v>375</v>
      </c>
      <c r="P10" s="64"/>
      <c r="Q10" s="64"/>
      <c r="R10" s="60" t="s">
        <v>376</v>
      </c>
    </row>
    <row r="11" ht="25" customHeight="1" spans="1:18">
      <c r="A11" s="61">
        <v>201019</v>
      </c>
      <c r="B11" s="62" t="s">
        <v>339</v>
      </c>
      <c r="C11" s="63">
        <v>63.68</v>
      </c>
      <c r="D11" s="64"/>
      <c r="E11" s="64"/>
      <c r="F11" s="55" t="s">
        <v>377</v>
      </c>
      <c r="G11" s="55" t="s">
        <v>377</v>
      </c>
      <c r="H11" s="60" t="s">
        <v>378</v>
      </c>
      <c r="I11" s="64"/>
      <c r="J11" s="64"/>
      <c r="K11" s="60" t="s">
        <v>379</v>
      </c>
      <c r="L11" s="60" t="s">
        <v>380</v>
      </c>
      <c r="M11" s="60" t="s">
        <v>368</v>
      </c>
      <c r="N11" s="60" t="s">
        <v>381</v>
      </c>
      <c r="O11" s="60" t="s">
        <v>382</v>
      </c>
      <c r="P11" s="64"/>
      <c r="Q11" s="64"/>
      <c r="R11" s="60" t="s">
        <v>370</v>
      </c>
    </row>
  </sheetData>
  <mergeCells count="15">
    <mergeCell ref="A2:R2"/>
    <mergeCell ref="A3:P3"/>
    <mergeCell ref="Q3:R3"/>
    <mergeCell ref="D4:E4"/>
    <mergeCell ref="H4:R4"/>
    <mergeCell ref="H5:J5"/>
    <mergeCell ref="K5:M5"/>
    <mergeCell ref="N5:Q5"/>
    <mergeCell ref="A4:A6"/>
    <mergeCell ref="B4:B6"/>
    <mergeCell ref="C4:C6"/>
    <mergeCell ref="D5:D6"/>
    <mergeCell ref="E5:E6"/>
    <mergeCell ref="F4:F6"/>
    <mergeCell ref="G4:G6"/>
  </mergeCells>
  <printOptions horizontalCentered="1"/>
  <pageMargins left="0.0777777777777778" right="0.0777777777777778" top="1.0625" bottom="0.0777777777777778" header="0" footer="0"/>
  <pageSetup paperSize="9" scale="86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tabSelected="1" workbookViewId="0">
      <pane ySplit="1" topLeftCell="A2" activePane="bottomLeft" state="frozen"/>
      <selection/>
      <selection pane="bottomLeft" activeCell="K22" sqref="K22"/>
    </sheetView>
  </sheetViews>
  <sheetFormatPr defaultColWidth="9" defaultRowHeight="13.5"/>
  <cols>
    <col min="1" max="1" width="12.875" customWidth="1"/>
    <col min="2" max="2" width="16.6916666666667" customWidth="1"/>
    <col min="3" max="3" width="9.09166666666667" customWidth="1"/>
    <col min="4" max="4" width="6.24166666666667" customWidth="1"/>
    <col min="5" max="5" width="5.96666666666667" customWidth="1"/>
    <col min="6" max="6" width="6.24166666666667" customWidth="1"/>
    <col min="7" max="7" width="9.5" customWidth="1"/>
    <col min="8" max="8" width="8.625" customWidth="1"/>
    <col min="9" max="9" width="11.875" customWidth="1"/>
    <col min="10" max="10" width="20.6333333333333" customWidth="1"/>
    <col min="11" max="11" width="14.5" customWidth="1"/>
    <col min="12" max="12" width="10.625" customWidth="1"/>
    <col min="13" max="13" width="7.75" customWidth="1"/>
    <col min="14" max="14" width="19.875" customWidth="1"/>
    <col min="15" max="15" width="19.75" customWidth="1"/>
    <col min="16" max="16" width="11.375" customWidth="1"/>
    <col min="17" max="17" width="7.88333333333333" customWidth="1"/>
    <col min="18" max="18" width="9.875" customWidth="1"/>
    <col min="19" max="19" width="7.75" customWidth="1"/>
    <col min="20" max="21" width="9" customWidth="1"/>
  </cols>
  <sheetData>
    <row r="1" s="1" customFormat="1" spans="1:22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 t="s">
        <v>383</v>
      </c>
      <c r="U1" s="6"/>
      <c r="V1" s="7"/>
    </row>
    <row r="2" s="2" customFormat="1" ht="22.5" spans="1:22">
      <c r="A2" s="8" t="s">
        <v>384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spans="1:22">
      <c r="A3" s="9" t="s">
        <v>201</v>
      </c>
      <c r="B3" s="9"/>
      <c r="C3" s="9"/>
      <c r="D3" s="9"/>
      <c r="E3" s="9"/>
      <c r="F3" s="9"/>
      <c r="G3" s="9"/>
      <c r="H3" s="9"/>
      <c r="I3" s="9"/>
      <c r="J3" s="9"/>
      <c r="K3" s="9"/>
      <c r="L3" s="10"/>
      <c r="M3" s="10"/>
      <c r="N3" s="10"/>
      <c r="O3" s="11"/>
      <c r="P3" s="11"/>
      <c r="Q3" s="10"/>
      <c r="R3" s="10"/>
      <c r="S3" s="12" t="s">
        <v>31</v>
      </c>
      <c r="T3" s="12"/>
      <c r="U3" s="12"/>
      <c r="V3" s="12"/>
    </row>
    <row r="4" s="1" customFormat="1" ht="20" customHeight="1" spans="1:22">
      <c r="A4" s="13" t="s">
        <v>385</v>
      </c>
      <c r="B4" s="14" t="s">
        <v>386</v>
      </c>
      <c r="C4" s="14"/>
      <c r="D4" s="14"/>
      <c r="E4" s="14"/>
      <c r="F4" s="14"/>
      <c r="G4" s="14"/>
      <c r="H4" s="14"/>
      <c r="I4" s="15" t="s">
        <v>387</v>
      </c>
      <c r="J4" s="15" t="s">
        <v>388</v>
      </c>
      <c r="K4" s="16" t="s">
        <v>389</v>
      </c>
      <c r="L4" s="17"/>
      <c r="M4" s="17"/>
      <c r="N4" s="17"/>
      <c r="O4" s="17"/>
      <c r="P4" s="17"/>
      <c r="Q4" s="17"/>
      <c r="R4" s="17"/>
      <c r="S4" s="17"/>
      <c r="T4" s="17"/>
      <c r="U4" s="18"/>
    </row>
    <row r="5" s="1" customFormat="1" spans="1:22">
      <c r="A5" s="19"/>
      <c r="B5" s="15" t="s">
        <v>342</v>
      </c>
      <c r="C5" s="14" t="s">
        <v>390</v>
      </c>
      <c r="D5" s="14"/>
      <c r="E5" s="14"/>
      <c r="F5" s="14"/>
      <c r="G5" s="14" t="s">
        <v>391</v>
      </c>
      <c r="H5" s="14"/>
      <c r="I5" s="20"/>
      <c r="J5" s="20"/>
      <c r="K5" s="16" t="s">
        <v>349</v>
      </c>
      <c r="L5" s="17"/>
      <c r="M5" s="18"/>
      <c r="N5" s="14" t="s">
        <v>350</v>
      </c>
      <c r="O5" s="14"/>
      <c r="P5" s="14"/>
      <c r="Q5" s="14" t="s">
        <v>351</v>
      </c>
      <c r="R5" s="14"/>
      <c r="S5" s="14"/>
      <c r="T5" s="14"/>
      <c r="U5" s="14" t="s">
        <v>352</v>
      </c>
    </row>
    <row r="6" s="1" customFormat="1" spans="1:22">
      <c r="A6" s="19"/>
      <c r="B6" s="20"/>
      <c r="C6" s="15" t="s">
        <v>137</v>
      </c>
      <c r="D6" s="15" t="s">
        <v>392</v>
      </c>
      <c r="E6" s="15" t="s">
        <v>141</v>
      </c>
      <c r="F6" s="15" t="s">
        <v>393</v>
      </c>
      <c r="G6" s="15" t="s">
        <v>156</v>
      </c>
      <c r="H6" s="15" t="s">
        <v>157</v>
      </c>
      <c r="I6" s="20"/>
      <c r="J6" s="20"/>
      <c r="K6" s="21" t="s">
        <v>353</v>
      </c>
      <c r="L6" s="15" t="s">
        <v>354</v>
      </c>
      <c r="M6" s="15" t="s">
        <v>355</v>
      </c>
      <c r="N6" s="15" t="s">
        <v>394</v>
      </c>
      <c r="O6" s="15" t="s">
        <v>357</v>
      </c>
      <c r="P6" s="15" t="s">
        <v>358</v>
      </c>
      <c r="Q6" s="15" t="s">
        <v>359</v>
      </c>
      <c r="R6" s="15" t="s">
        <v>360</v>
      </c>
      <c r="S6" s="15" t="s">
        <v>361</v>
      </c>
      <c r="T6" s="15" t="s">
        <v>362</v>
      </c>
      <c r="U6" s="15" t="s">
        <v>395</v>
      </c>
    </row>
    <row r="7" s="1" customFormat="1" spans="1:22">
      <c r="A7" s="19"/>
      <c r="B7" s="20"/>
      <c r="C7" s="20"/>
      <c r="D7" s="20"/>
      <c r="E7" s="20"/>
      <c r="F7" s="20"/>
      <c r="G7" s="20"/>
      <c r="H7" s="20"/>
      <c r="I7" s="20"/>
      <c r="J7" s="20"/>
      <c r="K7" s="19"/>
      <c r="L7" s="20"/>
      <c r="M7" s="20"/>
      <c r="N7" s="20"/>
      <c r="O7" s="20"/>
      <c r="P7" s="20"/>
      <c r="Q7" s="20"/>
      <c r="R7" s="20"/>
      <c r="S7" s="20"/>
      <c r="T7" s="20"/>
      <c r="U7" s="20"/>
    </row>
    <row r="8" s="1" customFormat="1" ht="24" customHeight="1" spans="1:22">
      <c r="A8" s="22" t="s">
        <v>396</v>
      </c>
      <c r="B8" s="23">
        <v>3344.01</v>
      </c>
      <c r="C8" s="23">
        <v>3344.01</v>
      </c>
      <c r="D8" s="23"/>
      <c r="E8" s="23"/>
      <c r="F8" s="23"/>
      <c r="G8" s="23">
        <v>3154.33</v>
      </c>
      <c r="H8" s="23">
        <v>189.68</v>
      </c>
      <c r="I8" s="14" t="s">
        <v>397</v>
      </c>
      <c r="J8" s="24" t="s">
        <v>398</v>
      </c>
      <c r="K8" s="23">
        <v>3344.01</v>
      </c>
      <c r="L8" s="25"/>
      <c r="M8" s="25"/>
      <c r="N8" s="26"/>
      <c r="O8" s="27"/>
      <c r="P8" s="22" t="s">
        <v>399</v>
      </c>
      <c r="Q8" s="25"/>
      <c r="R8" s="28" t="s">
        <v>400</v>
      </c>
      <c r="S8" s="25"/>
      <c r="T8" s="25"/>
      <c r="U8" s="22" t="s">
        <v>401</v>
      </c>
    </row>
    <row r="9" s="1" customFormat="1" ht="24" customHeight="1" spans="1:22">
      <c r="A9" s="29" t="s">
        <v>3</v>
      </c>
      <c r="B9" s="23">
        <v>3344.01</v>
      </c>
      <c r="C9" s="23">
        <v>3344.01</v>
      </c>
      <c r="D9" s="23"/>
      <c r="E9" s="23"/>
      <c r="F9" s="23"/>
      <c r="G9" s="23">
        <v>3154.33</v>
      </c>
      <c r="H9" s="23">
        <v>189.68</v>
      </c>
      <c r="I9" s="14"/>
      <c r="J9" s="24"/>
      <c r="K9" s="23">
        <v>3344.01</v>
      </c>
      <c r="L9" s="25"/>
      <c r="M9" s="25"/>
      <c r="O9" s="27"/>
      <c r="P9" s="22" t="s">
        <v>399</v>
      </c>
      <c r="Q9" s="25"/>
      <c r="R9" s="28"/>
      <c r="S9" s="25"/>
      <c r="T9" s="25"/>
      <c r="U9" s="22" t="s">
        <v>401</v>
      </c>
    </row>
    <row r="10" s="1" customFormat="1" ht="24" customHeight="1" spans="1:22">
      <c r="A10" s="30"/>
      <c r="B10" s="31"/>
      <c r="C10" s="31"/>
      <c r="D10" s="31"/>
      <c r="E10" s="31"/>
      <c r="F10" s="31"/>
      <c r="G10" s="31"/>
      <c r="H10" s="32"/>
      <c r="I10" s="14"/>
      <c r="J10" s="24"/>
      <c r="K10" s="14"/>
      <c r="L10" s="25"/>
      <c r="M10" s="25"/>
      <c r="N10" s="33" t="s">
        <v>402</v>
      </c>
      <c r="O10" s="33" t="s">
        <v>403</v>
      </c>
      <c r="P10" s="14" t="s">
        <v>399</v>
      </c>
      <c r="Q10" s="25"/>
      <c r="R10" s="28"/>
      <c r="S10" s="25"/>
      <c r="T10" s="25"/>
      <c r="U10" s="14"/>
    </row>
    <row r="11" s="1" customFormat="1" ht="24" customHeight="1" spans="1:22">
      <c r="A11" s="34"/>
      <c r="B11" s="34"/>
      <c r="C11" s="35"/>
      <c r="D11" s="35"/>
      <c r="E11" s="35"/>
      <c r="F11" s="35"/>
      <c r="G11" s="35"/>
      <c r="H11" s="35"/>
      <c r="I11" s="14"/>
      <c r="J11" s="24"/>
      <c r="K11" s="14"/>
      <c r="L11" s="25"/>
      <c r="M11" s="25"/>
      <c r="N11" s="33" t="s">
        <v>404</v>
      </c>
      <c r="O11" s="33" t="s">
        <v>405</v>
      </c>
      <c r="P11" s="14" t="s">
        <v>399</v>
      </c>
      <c r="Q11" s="25"/>
      <c r="R11" s="28"/>
      <c r="S11" s="25"/>
      <c r="T11" s="25"/>
      <c r="U11" s="14"/>
    </row>
    <row r="12" s="1" customFormat="1" ht="24" customHeight="1" spans="1:22">
      <c r="A12" s="34"/>
      <c r="B12" s="34"/>
      <c r="C12" s="35"/>
      <c r="D12" s="35"/>
      <c r="E12" s="35"/>
      <c r="F12" s="35"/>
      <c r="G12" s="35"/>
      <c r="H12" s="35"/>
      <c r="I12" s="14"/>
      <c r="J12" s="24"/>
      <c r="K12" s="14"/>
      <c r="L12" s="25"/>
      <c r="M12" s="25"/>
      <c r="N12" s="36" t="s">
        <v>406</v>
      </c>
      <c r="O12" s="33" t="s">
        <v>407</v>
      </c>
      <c r="P12" s="14" t="s">
        <v>399</v>
      </c>
      <c r="Q12" s="25"/>
      <c r="R12" s="28"/>
      <c r="S12" s="25"/>
      <c r="T12" s="25"/>
      <c r="U12" s="14"/>
    </row>
    <row r="13" s="1" customFormat="1" ht="24" customHeight="1" spans="1:22">
      <c r="A13" s="14"/>
      <c r="B13" s="35"/>
      <c r="C13" s="35"/>
      <c r="D13" s="35"/>
      <c r="E13" s="35"/>
      <c r="F13" s="35"/>
      <c r="G13" s="35"/>
      <c r="H13" s="35"/>
      <c r="I13" s="14"/>
      <c r="J13" s="24"/>
      <c r="K13" s="25"/>
      <c r="L13" s="25"/>
      <c r="M13" s="25"/>
      <c r="N13" s="36" t="s">
        <v>408</v>
      </c>
      <c r="O13" s="33" t="s">
        <v>409</v>
      </c>
      <c r="P13" s="14" t="s">
        <v>399</v>
      </c>
      <c r="Q13" s="25"/>
      <c r="R13" s="28"/>
      <c r="S13" s="25"/>
      <c r="T13" s="25"/>
      <c r="U13" s="34"/>
    </row>
    <row r="14" s="1" customFormat="1" ht="24" customHeight="1" spans="1:22">
      <c r="A14" s="14"/>
      <c r="B14" s="35"/>
      <c r="C14" s="35"/>
      <c r="D14" s="35"/>
      <c r="E14" s="35"/>
      <c r="F14" s="35"/>
      <c r="G14" s="35"/>
      <c r="H14" s="35"/>
      <c r="I14" s="14"/>
      <c r="J14" s="24"/>
      <c r="K14" s="25"/>
      <c r="L14" s="25"/>
      <c r="M14" s="25"/>
      <c r="N14" s="36" t="s">
        <v>410</v>
      </c>
      <c r="O14" s="33" t="s">
        <v>411</v>
      </c>
      <c r="P14" s="14" t="s">
        <v>399</v>
      </c>
      <c r="Q14" s="25"/>
      <c r="R14" s="28"/>
      <c r="S14" s="25"/>
      <c r="T14" s="25"/>
      <c r="U14" s="34"/>
    </row>
    <row r="15" s="1" customFormat="1" ht="24" customHeight="1" spans="1:22">
      <c r="A15" s="25"/>
      <c r="B15" s="35"/>
      <c r="C15" s="35"/>
      <c r="D15" s="35"/>
      <c r="E15" s="35"/>
      <c r="F15" s="35"/>
      <c r="G15" s="35"/>
      <c r="H15" s="35"/>
      <c r="I15" s="14"/>
      <c r="J15" s="24"/>
      <c r="K15" s="24"/>
      <c r="L15" s="24"/>
      <c r="M15" s="24"/>
      <c r="N15" s="36" t="s">
        <v>412</v>
      </c>
      <c r="O15" s="33" t="s">
        <v>413</v>
      </c>
      <c r="P15" s="14" t="s">
        <v>399</v>
      </c>
      <c r="Q15" s="24"/>
      <c r="R15" s="28"/>
      <c r="S15" s="24"/>
      <c r="T15" s="24"/>
      <c r="U15" s="24"/>
    </row>
    <row r="16" ht="28" customHeight="1" spans="1:22">
      <c r="A16" s="37"/>
      <c r="B16" s="37"/>
      <c r="C16" s="37"/>
      <c r="D16" s="37"/>
      <c r="E16" s="37"/>
      <c r="F16" s="37"/>
      <c r="G16" s="37"/>
      <c r="H16" s="37"/>
      <c r="I16" s="14"/>
      <c r="J16" s="24"/>
      <c r="K16" s="37"/>
      <c r="L16" s="37"/>
      <c r="M16" s="37"/>
      <c r="N16" s="28" t="s">
        <v>414</v>
      </c>
      <c r="O16" s="33" t="s">
        <v>415</v>
      </c>
      <c r="P16" s="14" t="s">
        <v>399</v>
      </c>
      <c r="Q16" s="37"/>
      <c r="R16" s="28"/>
      <c r="S16" s="37"/>
      <c r="T16" s="37"/>
      <c r="U16" s="37"/>
    </row>
    <row r="17" s="1" customFormat="1" spans="1:22">
      <c r="A17" s="4" t="s">
        <v>416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</row>
  </sheetData>
  <mergeCells count="37">
    <mergeCell ref="T1:V1"/>
    <mergeCell ref="A2:V2"/>
    <mergeCell ref="A3:J3"/>
    <mergeCell ref="O3:P3"/>
    <mergeCell ref="S3:V3"/>
    <mergeCell ref="B4:H4"/>
    <mergeCell ref="K4:U4"/>
    <mergeCell ref="C5:F5"/>
    <mergeCell ref="G5:H5"/>
    <mergeCell ref="K5:M5"/>
    <mergeCell ref="N5:P5"/>
    <mergeCell ref="Q5:T5"/>
    <mergeCell ref="A17:V17"/>
    <mergeCell ref="A4:A7"/>
    <mergeCell ref="B5:B7"/>
    <mergeCell ref="C6:C7"/>
    <mergeCell ref="D6:D7"/>
    <mergeCell ref="E6:E7"/>
    <mergeCell ref="F6:F7"/>
    <mergeCell ref="G6:G7"/>
    <mergeCell ref="H6:H7"/>
    <mergeCell ref="I4:I7"/>
    <mergeCell ref="I8:I16"/>
    <mergeCell ref="J4:J7"/>
    <mergeCell ref="J8:J16"/>
    <mergeCell ref="K6:K7"/>
    <mergeCell ref="L6:L7"/>
    <mergeCell ref="M6:M7"/>
    <mergeCell ref="N6:N7"/>
    <mergeCell ref="O6:O7"/>
    <mergeCell ref="P6:P7"/>
    <mergeCell ref="Q6:Q7"/>
    <mergeCell ref="R6:R7"/>
    <mergeCell ref="R8:R16"/>
    <mergeCell ref="S6:S7"/>
    <mergeCell ref="T6:T7"/>
    <mergeCell ref="U6:U7"/>
  </mergeCells>
  <printOptions horizontalCentered="1"/>
  <pageMargins left="0.0777777777777778" right="0.0777777777777778" top="1.0625" bottom="0.0777777777777778" header="0" footer="0"/>
  <pageSetup paperSize="9" scale="61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opLeftCell="A4" workbookViewId="0">
      <selection activeCell="I26" sqref="I26"/>
    </sheetView>
  </sheetViews>
  <sheetFormatPr defaultColWidth="9" defaultRowHeight="13.5" outlineLevelCol="7"/>
  <cols>
    <col min="1" max="1" width="29.45" customWidth="1"/>
    <col min="2" max="2" width="11.9416666666667" style="88" customWidth="1"/>
    <col min="3" max="3" width="23.0666666666667" customWidth="1"/>
    <col min="4" max="4" width="10.5833333333333" style="88" customWidth="1"/>
    <col min="5" max="5" width="24.0166666666667" customWidth="1"/>
    <col min="6" max="6" width="10.45" style="88" customWidth="1"/>
    <col min="7" max="7" width="21.4416666666667" customWidth="1"/>
    <col min="8" max="8" width="10.3333333333333" style="88" customWidth="1"/>
  </cols>
  <sheetData>
    <row r="1" ht="12.9" customHeight="1" spans="1:8">
      <c r="A1" s="38"/>
      <c r="H1" s="89" t="s">
        <v>29</v>
      </c>
    </row>
    <row r="2" s="2" customFormat="1" ht="19.5" spans="1:8">
      <c r="A2" s="123" t="s">
        <v>6</v>
      </c>
      <c r="B2" s="123"/>
      <c r="C2" s="123"/>
      <c r="D2" s="123"/>
      <c r="E2" s="123"/>
      <c r="F2" s="123"/>
      <c r="G2" s="123"/>
      <c r="H2" s="123"/>
    </row>
    <row r="3" spans="1:8">
      <c r="A3" s="41" t="s">
        <v>30</v>
      </c>
      <c r="B3" s="106"/>
      <c r="C3" s="41"/>
      <c r="D3" s="106"/>
      <c r="E3" s="41"/>
      <c r="F3" s="106"/>
      <c r="G3" s="42" t="s">
        <v>31</v>
      </c>
      <c r="H3" s="106"/>
    </row>
    <row r="4" ht="17.9" customHeight="1" spans="1:8">
      <c r="A4" s="43" t="s">
        <v>32</v>
      </c>
      <c r="B4" s="43"/>
      <c r="C4" s="43" t="s">
        <v>33</v>
      </c>
      <c r="D4" s="43"/>
      <c r="E4" s="43"/>
      <c r="F4" s="43"/>
      <c r="G4" s="43"/>
      <c r="H4" s="43"/>
    </row>
    <row r="5" ht="22.4" customHeight="1" spans="1:8">
      <c r="A5" s="43" t="s">
        <v>34</v>
      </c>
      <c r="B5" s="43" t="s">
        <v>35</v>
      </c>
      <c r="C5" s="43" t="s">
        <v>36</v>
      </c>
      <c r="D5" s="43" t="s">
        <v>35</v>
      </c>
      <c r="E5" s="43" t="s">
        <v>3</v>
      </c>
      <c r="F5" s="43" t="s">
        <v>35</v>
      </c>
      <c r="G5" s="43" t="s">
        <v>37</v>
      </c>
      <c r="H5" s="43" t="s">
        <v>35</v>
      </c>
    </row>
    <row r="6" ht="16.25" customHeight="1" spans="1:8">
      <c r="A6" s="53" t="s">
        <v>38</v>
      </c>
      <c r="B6" s="77">
        <v>2834.01</v>
      </c>
      <c r="C6" s="55" t="s">
        <v>39</v>
      </c>
      <c r="D6" s="77"/>
      <c r="E6" s="53" t="s">
        <v>40</v>
      </c>
      <c r="F6" s="76">
        <v>3154.33</v>
      </c>
      <c r="G6" s="55" t="s">
        <v>41</v>
      </c>
      <c r="H6" s="77"/>
    </row>
    <row r="7" ht="16.25" customHeight="1" spans="1:8">
      <c r="A7" s="55" t="s">
        <v>42</v>
      </c>
      <c r="B7" s="77">
        <v>2834.01</v>
      </c>
      <c r="C7" s="55" t="s">
        <v>43</v>
      </c>
      <c r="D7" s="77"/>
      <c r="E7" s="55" t="s">
        <v>44</v>
      </c>
      <c r="F7" s="77">
        <v>2531.45</v>
      </c>
      <c r="G7" s="55" t="s">
        <v>45</v>
      </c>
      <c r="H7" s="77"/>
    </row>
    <row r="8" ht="16.25" customHeight="1" spans="1:8">
      <c r="A8" s="53" t="s">
        <v>46</v>
      </c>
      <c r="B8" s="77"/>
      <c r="C8" s="55" t="s">
        <v>47</v>
      </c>
      <c r="D8" s="77"/>
      <c r="E8" s="55" t="s">
        <v>48</v>
      </c>
      <c r="F8" s="77">
        <v>510</v>
      </c>
      <c r="G8" s="55" t="s">
        <v>49</v>
      </c>
      <c r="H8" s="77"/>
    </row>
    <row r="9" ht="16.25" customHeight="1" spans="1:8">
      <c r="A9" s="55" t="s">
        <v>50</v>
      </c>
      <c r="B9" s="77"/>
      <c r="C9" s="55" t="s">
        <v>51</v>
      </c>
      <c r="D9" s="77"/>
      <c r="E9" s="55" t="s">
        <v>52</v>
      </c>
      <c r="F9" s="77">
        <v>112.88</v>
      </c>
      <c r="G9" s="55" t="s">
        <v>53</v>
      </c>
      <c r="H9" s="77"/>
    </row>
    <row r="10" ht="16.25" customHeight="1" spans="1:8">
      <c r="A10" s="55" t="s">
        <v>54</v>
      </c>
      <c r="B10" s="77"/>
      <c r="C10" s="55" t="s">
        <v>55</v>
      </c>
      <c r="D10" s="77">
        <v>2809.65</v>
      </c>
      <c r="E10" s="53" t="s">
        <v>56</v>
      </c>
      <c r="F10" s="76">
        <v>189.68</v>
      </c>
      <c r="G10" s="55" t="s">
        <v>57</v>
      </c>
      <c r="H10" s="77">
        <v>3167.45</v>
      </c>
    </row>
    <row r="11" ht="16.25" customHeight="1" spans="1:8">
      <c r="A11" s="55" t="s">
        <v>58</v>
      </c>
      <c r="B11" s="77"/>
      <c r="C11" s="55" t="s">
        <v>59</v>
      </c>
      <c r="D11" s="77"/>
      <c r="E11" s="55" t="s">
        <v>60</v>
      </c>
      <c r="F11" s="77"/>
      <c r="G11" s="55" t="s">
        <v>61</v>
      </c>
      <c r="H11" s="77"/>
    </row>
    <row r="12" ht="16.25" customHeight="1" spans="1:8">
      <c r="A12" s="55" t="s">
        <v>62</v>
      </c>
      <c r="B12" s="77"/>
      <c r="C12" s="55" t="s">
        <v>63</v>
      </c>
      <c r="D12" s="77"/>
      <c r="E12" s="55" t="s">
        <v>64</v>
      </c>
      <c r="F12" s="77">
        <v>126</v>
      </c>
      <c r="G12" s="55" t="s">
        <v>65</v>
      </c>
      <c r="H12" s="77"/>
    </row>
    <row r="13" ht="16.25" customHeight="1" spans="1:8">
      <c r="A13" s="55" t="s">
        <v>66</v>
      </c>
      <c r="B13" s="77"/>
      <c r="C13" s="55" t="s">
        <v>67</v>
      </c>
      <c r="D13" s="77">
        <v>307.98</v>
      </c>
      <c r="E13" s="55" t="s">
        <v>68</v>
      </c>
      <c r="F13" s="77">
        <v>63.68</v>
      </c>
      <c r="G13" s="55" t="s">
        <v>69</v>
      </c>
      <c r="H13" s="77"/>
    </row>
    <row r="14" ht="16.25" customHeight="1" spans="1:8">
      <c r="A14" s="55" t="s">
        <v>70</v>
      </c>
      <c r="B14" s="77"/>
      <c r="C14" s="55" t="s">
        <v>71</v>
      </c>
      <c r="D14" s="77"/>
      <c r="E14" s="55" t="s">
        <v>72</v>
      </c>
      <c r="F14" s="77"/>
      <c r="G14" s="55" t="s">
        <v>73</v>
      </c>
      <c r="H14" s="77">
        <v>176.56</v>
      </c>
    </row>
    <row r="15" ht="16.25" customHeight="1" spans="1:8">
      <c r="A15" s="55" t="s">
        <v>74</v>
      </c>
      <c r="B15" s="77"/>
      <c r="C15" s="55" t="s">
        <v>75</v>
      </c>
      <c r="D15" s="77"/>
      <c r="E15" s="55" t="s">
        <v>76</v>
      </c>
      <c r="F15" s="77"/>
      <c r="G15" s="55" t="s">
        <v>77</v>
      </c>
      <c r="H15" s="77"/>
    </row>
    <row r="16" ht="16.25" customHeight="1" spans="1:8">
      <c r="A16" s="55" t="s">
        <v>78</v>
      </c>
      <c r="B16" s="77"/>
      <c r="C16" s="55" t="s">
        <v>79</v>
      </c>
      <c r="D16" s="77"/>
      <c r="E16" s="55" t="s">
        <v>80</v>
      </c>
      <c r="F16" s="77"/>
      <c r="G16" s="55" t="s">
        <v>81</v>
      </c>
      <c r="H16" s="77"/>
    </row>
    <row r="17" ht="16.25" customHeight="1" spans="1:8">
      <c r="A17" s="55" t="s">
        <v>82</v>
      </c>
      <c r="B17" s="77"/>
      <c r="C17" s="55" t="s">
        <v>83</v>
      </c>
      <c r="D17" s="77"/>
      <c r="E17" s="55" t="s">
        <v>84</v>
      </c>
      <c r="F17" s="77"/>
      <c r="G17" s="55" t="s">
        <v>85</v>
      </c>
      <c r="H17" s="77"/>
    </row>
    <row r="18" ht="16.25" customHeight="1" spans="1:8">
      <c r="A18" s="55" t="s">
        <v>86</v>
      </c>
      <c r="B18" s="77"/>
      <c r="C18" s="55" t="s">
        <v>87</v>
      </c>
      <c r="D18" s="77"/>
      <c r="E18" s="55" t="s">
        <v>88</v>
      </c>
      <c r="F18" s="77"/>
      <c r="G18" s="55" t="s">
        <v>89</v>
      </c>
      <c r="H18" s="77"/>
    </row>
    <row r="19" ht="16.25" customHeight="1" spans="1:8">
      <c r="A19" s="55" t="s">
        <v>90</v>
      </c>
      <c r="B19" s="77"/>
      <c r="C19" s="55" t="s">
        <v>91</v>
      </c>
      <c r="D19" s="77"/>
      <c r="E19" s="55" t="s">
        <v>92</v>
      </c>
      <c r="F19" s="77"/>
      <c r="G19" s="55" t="s">
        <v>93</v>
      </c>
      <c r="H19" s="77"/>
    </row>
    <row r="20" ht="16.25" customHeight="1" spans="1:8">
      <c r="A20" s="53" t="s">
        <v>94</v>
      </c>
      <c r="B20" s="76"/>
      <c r="C20" s="55" t="s">
        <v>95</v>
      </c>
      <c r="D20" s="77"/>
      <c r="E20" s="55" t="s">
        <v>96</v>
      </c>
      <c r="F20" s="77"/>
      <c r="G20" s="55"/>
      <c r="H20" s="77"/>
    </row>
    <row r="21" ht="16.25" customHeight="1" spans="1:8">
      <c r="A21" s="53" t="s">
        <v>97</v>
      </c>
      <c r="B21" s="76"/>
      <c r="C21" s="55" t="s">
        <v>98</v>
      </c>
      <c r="D21" s="77"/>
      <c r="E21" s="53" t="s">
        <v>99</v>
      </c>
      <c r="F21" s="76"/>
      <c r="G21" s="55"/>
      <c r="H21" s="77"/>
    </row>
    <row r="22" ht="16.25" customHeight="1" spans="1:8">
      <c r="A22" s="53" t="s">
        <v>100</v>
      </c>
      <c r="B22" s="76"/>
      <c r="C22" s="55" t="s">
        <v>101</v>
      </c>
      <c r="D22" s="77"/>
      <c r="E22" s="55"/>
      <c r="F22" s="60"/>
      <c r="G22" s="55"/>
      <c r="H22" s="77"/>
    </row>
    <row r="23" ht="16.25" customHeight="1" spans="1:8">
      <c r="A23" s="53" t="s">
        <v>102</v>
      </c>
      <c r="B23" s="76"/>
      <c r="C23" s="55" t="s">
        <v>103</v>
      </c>
      <c r="D23" s="77"/>
      <c r="E23" s="55"/>
      <c r="F23" s="60"/>
      <c r="G23" s="55"/>
      <c r="H23" s="77"/>
    </row>
    <row r="24" ht="16.25" customHeight="1" spans="1:8">
      <c r="A24" s="53" t="s">
        <v>104</v>
      </c>
      <c r="B24" s="76">
        <v>510</v>
      </c>
      <c r="C24" s="55" t="s">
        <v>105</v>
      </c>
      <c r="D24" s="77"/>
      <c r="E24" s="55"/>
      <c r="F24" s="60"/>
      <c r="G24" s="55"/>
      <c r="H24" s="77"/>
    </row>
    <row r="25" ht="16.25" customHeight="1" spans="1:8">
      <c r="A25" s="55" t="s">
        <v>106</v>
      </c>
      <c r="B25" s="77">
        <v>510</v>
      </c>
      <c r="C25" s="55" t="s">
        <v>107</v>
      </c>
      <c r="D25" s="77">
        <v>226.38</v>
      </c>
      <c r="E25" s="55"/>
      <c r="F25" s="60"/>
      <c r="G25" s="55"/>
      <c r="H25" s="77"/>
    </row>
    <row r="26" ht="16.25" customHeight="1" spans="1:8">
      <c r="A26" s="55" t="s">
        <v>108</v>
      </c>
      <c r="B26" s="77"/>
      <c r="C26" s="55" t="s">
        <v>109</v>
      </c>
      <c r="D26" s="77"/>
      <c r="E26" s="55"/>
      <c r="F26" s="60"/>
      <c r="G26" s="55"/>
      <c r="H26" s="77"/>
    </row>
    <row r="27" ht="16.25" customHeight="1" spans="1:8">
      <c r="A27" s="55" t="s">
        <v>110</v>
      </c>
      <c r="B27" s="77"/>
      <c r="C27" s="55" t="s">
        <v>111</v>
      </c>
      <c r="D27" s="77"/>
      <c r="E27" s="55"/>
      <c r="F27" s="60"/>
      <c r="G27" s="55"/>
      <c r="H27" s="77"/>
    </row>
    <row r="28" ht="16.25" customHeight="1" spans="1:8">
      <c r="A28" s="53" t="s">
        <v>112</v>
      </c>
      <c r="B28" s="76"/>
      <c r="C28" s="55" t="s">
        <v>113</v>
      </c>
      <c r="D28" s="77"/>
      <c r="E28" s="55"/>
      <c r="F28" s="60"/>
      <c r="G28" s="55"/>
      <c r="H28" s="77"/>
    </row>
    <row r="29" ht="16.25" customHeight="1" spans="1:8">
      <c r="A29" s="53" t="s">
        <v>114</v>
      </c>
      <c r="B29" s="76"/>
      <c r="C29" s="55" t="s">
        <v>115</v>
      </c>
      <c r="D29" s="77"/>
      <c r="E29" s="55"/>
      <c r="F29" s="60"/>
      <c r="G29" s="55"/>
      <c r="H29" s="77"/>
    </row>
    <row r="30" ht="16.25" customHeight="1" spans="1:8">
      <c r="A30" s="53" t="s">
        <v>116</v>
      </c>
      <c r="B30" s="76"/>
      <c r="C30" s="55" t="s">
        <v>117</v>
      </c>
      <c r="D30" s="77"/>
      <c r="E30" s="55"/>
      <c r="F30" s="60"/>
      <c r="G30" s="55"/>
      <c r="H30" s="77"/>
    </row>
    <row r="31" ht="16.25" customHeight="1" spans="1:8">
      <c r="A31" s="53" t="s">
        <v>118</v>
      </c>
      <c r="B31" s="76"/>
      <c r="C31" s="55" t="s">
        <v>119</v>
      </c>
      <c r="D31" s="77"/>
      <c r="E31" s="55"/>
      <c r="F31" s="60"/>
      <c r="G31" s="55"/>
      <c r="H31" s="77"/>
    </row>
    <row r="32" ht="16.25" customHeight="1" spans="1:8">
      <c r="A32" s="53" t="s">
        <v>120</v>
      </c>
      <c r="B32" s="76"/>
      <c r="C32" s="55" t="s">
        <v>121</v>
      </c>
      <c r="D32" s="77"/>
      <c r="E32" s="55"/>
      <c r="F32" s="60"/>
      <c r="G32" s="55"/>
      <c r="H32" s="77"/>
    </row>
    <row r="33" ht="16.25" customHeight="1" spans="1:8">
      <c r="A33" s="55"/>
      <c r="B33" s="60"/>
      <c r="C33" s="55" t="s">
        <v>122</v>
      </c>
      <c r="D33" s="77"/>
      <c r="E33" s="55"/>
      <c r="F33" s="60"/>
      <c r="G33" s="55"/>
      <c r="H33" s="60"/>
    </row>
    <row r="34" ht="16.25" customHeight="1" spans="1:8">
      <c r="A34" s="55"/>
      <c r="B34" s="60"/>
      <c r="C34" s="55" t="s">
        <v>123</v>
      </c>
      <c r="D34" s="77"/>
      <c r="E34" s="55"/>
      <c r="F34" s="60"/>
      <c r="G34" s="55"/>
      <c r="H34" s="60"/>
    </row>
    <row r="35" ht="16.25" customHeight="1" spans="1:8">
      <c r="A35" s="55"/>
      <c r="B35" s="60"/>
      <c r="C35" s="55" t="s">
        <v>124</v>
      </c>
      <c r="D35" s="77"/>
      <c r="E35" s="55"/>
      <c r="F35" s="60"/>
      <c r="G35" s="55"/>
      <c r="H35" s="60"/>
    </row>
    <row r="36" ht="16.25" customHeight="1" spans="1:8">
      <c r="A36" s="55"/>
      <c r="B36" s="60"/>
      <c r="C36" s="55"/>
      <c r="D36" s="60"/>
      <c r="E36" s="55"/>
      <c r="F36" s="60"/>
      <c r="G36" s="55"/>
      <c r="H36" s="60"/>
    </row>
    <row r="37" ht="16.25" customHeight="1" spans="1:8">
      <c r="A37" s="53" t="s">
        <v>125</v>
      </c>
      <c r="B37" s="76">
        <v>3344.01</v>
      </c>
      <c r="C37" s="53" t="s">
        <v>126</v>
      </c>
      <c r="D37" s="76">
        <v>3344.01</v>
      </c>
      <c r="E37" s="53" t="s">
        <v>126</v>
      </c>
      <c r="F37" s="76">
        <v>3344.01</v>
      </c>
      <c r="G37" s="53" t="s">
        <v>126</v>
      </c>
      <c r="H37" s="76">
        <v>3344.01</v>
      </c>
    </row>
    <row r="38" ht="16.25" customHeight="1" spans="1:8">
      <c r="A38" s="53" t="s">
        <v>127</v>
      </c>
      <c r="B38" s="76"/>
      <c r="C38" s="53" t="s">
        <v>128</v>
      </c>
      <c r="D38" s="76"/>
      <c r="E38" s="53" t="s">
        <v>128</v>
      </c>
      <c r="F38" s="76"/>
      <c r="G38" s="53" t="s">
        <v>128</v>
      </c>
      <c r="H38" s="76"/>
    </row>
    <row r="39" ht="16.25" customHeight="1" spans="1:8">
      <c r="A39" s="55"/>
      <c r="B39" s="77"/>
      <c r="C39" s="55"/>
      <c r="D39" s="77"/>
      <c r="E39" s="53"/>
      <c r="F39" s="76"/>
      <c r="G39" s="53"/>
      <c r="H39" s="76"/>
    </row>
    <row r="40" ht="16.25" customHeight="1" spans="1:8">
      <c r="A40" s="53" t="s">
        <v>129</v>
      </c>
      <c r="B40" s="76">
        <v>3344.01</v>
      </c>
      <c r="C40" s="53" t="s">
        <v>130</v>
      </c>
      <c r="D40" s="76">
        <v>3344.01</v>
      </c>
      <c r="E40" s="53" t="s">
        <v>130</v>
      </c>
      <c r="F40" s="76">
        <v>3344.01</v>
      </c>
      <c r="G40" s="53" t="s">
        <v>130</v>
      </c>
      <c r="H40" s="76">
        <v>3344.01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77777777777778" right="0.0777777777777778" top="0.275" bottom="0.0777777777777778" header="0" footer="0"/>
  <pageSetup paperSize="9" scale="8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H9" sqref="H9"/>
    </sheetView>
  </sheetViews>
  <sheetFormatPr defaultColWidth="9" defaultRowHeight="13.5"/>
  <cols>
    <col min="1" max="1" width="5.83333333333333" customWidth="1"/>
    <col min="2" max="2" width="16.15" customWidth="1"/>
    <col min="3" max="3" width="8.275" customWidth="1"/>
    <col min="4" max="25" width="7.69166666666667" customWidth="1"/>
  </cols>
  <sheetData>
    <row r="1" ht="16.35" customHeight="1" spans="1:25">
      <c r="A1" s="38"/>
      <c r="X1" s="39" t="s">
        <v>131</v>
      </c>
      <c r="Y1" s="39"/>
    </row>
    <row r="2" s="2" customFormat="1" ht="33.6" customHeight="1" spans="1:25">
      <c r="A2" s="65" t="s">
        <v>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</row>
    <row r="3" ht="22.4" customHeight="1" spans="1:25">
      <c r="A3" s="41" t="s">
        <v>30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2" t="s">
        <v>31</v>
      </c>
      <c r="Y3" s="42"/>
    </row>
    <row r="4" ht="22.4" customHeight="1" spans="1:25">
      <c r="A4" s="50" t="s">
        <v>132</v>
      </c>
      <c r="B4" s="50" t="s">
        <v>133</v>
      </c>
      <c r="C4" s="50" t="s">
        <v>134</v>
      </c>
      <c r="D4" s="50" t="s">
        <v>135</v>
      </c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 t="s">
        <v>127</v>
      </c>
      <c r="T4" s="50"/>
      <c r="U4" s="50"/>
      <c r="V4" s="50"/>
      <c r="W4" s="50"/>
      <c r="X4" s="50"/>
      <c r="Y4" s="50"/>
    </row>
    <row r="5" ht="22.4" customHeight="1" spans="1:25">
      <c r="A5" s="50"/>
      <c r="B5" s="50"/>
      <c r="C5" s="50"/>
      <c r="D5" s="50" t="s">
        <v>136</v>
      </c>
      <c r="E5" s="50" t="s">
        <v>137</v>
      </c>
      <c r="F5" s="50" t="s">
        <v>138</v>
      </c>
      <c r="G5" s="50" t="s">
        <v>139</v>
      </c>
      <c r="H5" s="50" t="s">
        <v>140</v>
      </c>
      <c r="I5" s="50" t="s">
        <v>141</v>
      </c>
      <c r="J5" s="50" t="s">
        <v>142</v>
      </c>
      <c r="K5" s="50"/>
      <c r="L5" s="50"/>
      <c r="M5" s="50"/>
      <c r="N5" s="50" t="s">
        <v>143</v>
      </c>
      <c r="O5" s="50" t="s">
        <v>144</v>
      </c>
      <c r="P5" s="50" t="s">
        <v>145</v>
      </c>
      <c r="Q5" s="50" t="s">
        <v>146</v>
      </c>
      <c r="R5" s="50" t="s">
        <v>147</v>
      </c>
      <c r="S5" s="50" t="s">
        <v>136</v>
      </c>
      <c r="T5" s="50" t="s">
        <v>137</v>
      </c>
      <c r="U5" s="50" t="s">
        <v>138</v>
      </c>
      <c r="V5" s="50" t="s">
        <v>139</v>
      </c>
      <c r="W5" s="50" t="s">
        <v>140</v>
      </c>
      <c r="X5" s="50" t="s">
        <v>141</v>
      </c>
      <c r="Y5" s="50" t="s">
        <v>148</v>
      </c>
    </row>
    <row r="6" ht="22.4" customHeight="1" spans="1:25">
      <c r="A6" s="50"/>
      <c r="B6" s="50"/>
      <c r="C6" s="50"/>
      <c r="D6" s="50"/>
      <c r="E6" s="50"/>
      <c r="F6" s="50"/>
      <c r="G6" s="50"/>
      <c r="H6" s="50"/>
      <c r="I6" s="50"/>
      <c r="J6" s="50" t="s">
        <v>149</v>
      </c>
      <c r="K6" s="50" t="s">
        <v>150</v>
      </c>
      <c r="L6" s="50" t="s">
        <v>151</v>
      </c>
      <c r="M6" s="50" t="s">
        <v>140</v>
      </c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ht="22.8" customHeight="1" spans="1:25">
      <c r="A7" s="53"/>
      <c r="B7" s="53" t="s">
        <v>134</v>
      </c>
      <c r="C7" s="76">
        <v>3344.01</v>
      </c>
      <c r="D7" s="76">
        <v>3344.01</v>
      </c>
      <c r="E7" s="76">
        <v>2834.01</v>
      </c>
      <c r="F7" s="76"/>
      <c r="G7" s="76"/>
      <c r="H7" s="76"/>
      <c r="I7" s="76"/>
      <c r="J7" s="76">
        <v>510</v>
      </c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</row>
    <row r="8" ht="22.8" customHeight="1" spans="1:25">
      <c r="A8" s="68">
        <v>201</v>
      </c>
      <c r="B8" s="68" t="s">
        <v>152</v>
      </c>
      <c r="C8" s="76">
        <v>3344.01</v>
      </c>
      <c r="D8" s="76">
        <v>3344.01</v>
      </c>
      <c r="E8" s="76">
        <v>2834.01</v>
      </c>
      <c r="F8" s="76"/>
      <c r="G8" s="76"/>
      <c r="H8" s="76"/>
      <c r="I8" s="76"/>
      <c r="J8" s="76">
        <v>510</v>
      </c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</row>
    <row r="9" ht="22.8" customHeight="1" spans="1:25">
      <c r="A9" s="84">
        <v>201019</v>
      </c>
      <c r="B9" s="84" t="s">
        <v>3</v>
      </c>
      <c r="C9" s="76">
        <v>3344.01</v>
      </c>
      <c r="D9" s="76">
        <v>3344.01</v>
      </c>
      <c r="E9" s="76">
        <v>2834.01</v>
      </c>
      <c r="F9" s="76"/>
      <c r="G9" s="76"/>
      <c r="H9" s="76"/>
      <c r="I9" s="76"/>
      <c r="J9" s="76">
        <v>510</v>
      </c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</row>
    <row r="10" ht="16.35" customHeight="1"/>
    <row r="11" ht="16.35" customHeight="1" spans="1:25">
      <c r="G11" s="38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77777777777778" right="0.0777777777777778" top="1.0625" bottom="0.0777777777777778" header="0" footer="0"/>
  <pageSetup paperSize="9" scale="7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9" defaultRowHeight="13.5" outlineLevelCol="7"/>
  <cols>
    <col min="1" max="1" width="16.0083333333333" customWidth="1"/>
    <col min="2" max="2" width="25.7833333333333" customWidth="1"/>
    <col min="3" max="3" width="12.35" customWidth="1"/>
    <col min="4" max="4" width="11.4" customWidth="1"/>
    <col min="5" max="5" width="13.975" customWidth="1"/>
    <col min="6" max="6" width="14.8" customWidth="1"/>
    <col min="7" max="8" width="17.5" customWidth="1"/>
  </cols>
  <sheetData>
    <row r="1" ht="16.35" customHeight="1" spans="1:8">
      <c r="A1" s="89"/>
      <c r="H1" s="39" t="s">
        <v>153</v>
      </c>
    </row>
    <row r="2" s="2" customFormat="1" ht="31.9" customHeight="1" spans="1:8">
      <c r="A2" s="98" t="s">
        <v>8</v>
      </c>
      <c r="B2" s="98"/>
      <c r="C2" s="98"/>
      <c r="D2" s="98"/>
      <c r="E2" s="98"/>
      <c r="F2" s="98"/>
      <c r="G2" s="98"/>
      <c r="H2" s="98"/>
    </row>
    <row r="3" ht="25" customHeight="1" spans="1:8">
      <c r="A3" s="99" t="s">
        <v>30</v>
      </c>
      <c r="B3" s="99"/>
      <c r="C3" s="41"/>
      <c r="D3" s="41"/>
      <c r="E3" s="41"/>
      <c r="F3" s="41"/>
      <c r="G3" s="41"/>
      <c r="H3" s="42" t="s">
        <v>31</v>
      </c>
    </row>
    <row r="4" ht="27.6" customHeight="1" spans="1:8">
      <c r="A4" s="116" t="s">
        <v>154</v>
      </c>
      <c r="B4" s="117" t="s">
        <v>155</v>
      </c>
      <c r="C4" s="43" t="s">
        <v>134</v>
      </c>
      <c r="D4" s="43" t="s">
        <v>156</v>
      </c>
      <c r="E4" s="43" t="s">
        <v>157</v>
      </c>
      <c r="F4" s="43" t="s">
        <v>158</v>
      </c>
      <c r="G4" s="43" t="s">
        <v>159</v>
      </c>
      <c r="H4" s="43" t="s">
        <v>160</v>
      </c>
    </row>
    <row r="5" ht="25.85" customHeight="1" spans="1:8">
      <c r="A5" s="118"/>
      <c r="B5" s="119"/>
      <c r="C5" s="43"/>
      <c r="D5" s="43"/>
      <c r="E5" s="43"/>
      <c r="F5" s="43"/>
      <c r="G5" s="43"/>
      <c r="H5" s="43"/>
    </row>
    <row r="6" ht="22.8" customHeight="1" spans="1:8">
      <c r="A6" s="120" t="s">
        <v>134</v>
      </c>
      <c r="B6" s="120"/>
      <c r="C6" s="100">
        <f>C7</f>
        <v>3344.01</v>
      </c>
      <c r="D6" s="100">
        <f>D7</f>
        <v>3154.33</v>
      </c>
      <c r="E6" s="103">
        <v>189.68</v>
      </c>
      <c r="F6" s="121"/>
      <c r="G6" s="120"/>
      <c r="H6" s="120"/>
    </row>
    <row r="7" ht="22.8" customHeight="1" spans="1:8">
      <c r="A7" s="68">
        <v>201</v>
      </c>
      <c r="B7" s="68" t="s">
        <v>152</v>
      </c>
      <c r="C7" s="100">
        <f>C8</f>
        <v>3344.01</v>
      </c>
      <c r="D7" s="100">
        <f>D8</f>
        <v>3154.33</v>
      </c>
      <c r="E7" s="103">
        <v>189.68</v>
      </c>
      <c r="F7" s="121"/>
      <c r="G7" s="102"/>
      <c r="H7" s="102"/>
    </row>
    <row r="8" s="82" customFormat="1" ht="22.8" customHeight="1" spans="1:8">
      <c r="A8" s="68">
        <v>201019</v>
      </c>
      <c r="B8" s="68" t="s">
        <v>3</v>
      </c>
      <c r="C8" s="100">
        <f>C9+C14+C19</f>
        <v>3344.01</v>
      </c>
      <c r="D8" s="100">
        <f>D9+D14+D19</f>
        <v>3154.33</v>
      </c>
      <c r="E8" s="103">
        <v>189.68</v>
      </c>
      <c r="F8" s="121"/>
      <c r="G8" s="102"/>
      <c r="H8" s="102"/>
    </row>
    <row r="9" ht="20.7" customHeight="1" spans="1:8">
      <c r="A9" s="101">
        <v>205</v>
      </c>
      <c r="B9" s="102" t="s">
        <v>161</v>
      </c>
      <c r="C9" s="103">
        <f>C10+C12</f>
        <v>2809.65</v>
      </c>
      <c r="D9" s="103">
        <f>D10+D12</f>
        <v>2619.97</v>
      </c>
      <c r="E9" s="103">
        <f>E10+E12</f>
        <v>189.68</v>
      </c>
      <c r="F9" s="121"/>
      <c r="G9" s="102"/>
      <c r="H9" s="102"/>
    </row>
    <row r="10" ht="19.8" customHeight="1" spans="1:8">
      <c r="A10" s="104">
        <v>20507</v>
      </c>
      <c r="B10" s="85" t="s">
        <v>162</v>
      </c>
      <c r="C10" s="105">
        <v>2619.97</v>
      </c>
      <c r="D10" s="105">
        <v>2619.97</v>
      </c>
      <c r="E10" s="121"/>
      <c r="F10" s="121"/>
      <c r="G10" s="85"/>
      <c r="H10" s="85"/>
    </row>
    <row r="11" ht="19.8" customHeight="1" spans="1:8">
      <c r="A11" s="104">
        <v>2050701</v>
      </c>
      <c r="B11" s="85" t="s">
        <v>163</v>
      </c>
      <c r="C11" s="105">
        <v>2619.97</v>
      </c>
      <c r="D11" s="105">
        <v>2619.97</v>
      </c>
      <c r="E11" s="122"/>
      <c r="F11" s="122"/>
      <c r="G11" s="85"/>
      <c r="H11" s="85"/>
    </row>
    <row r="12" ht="19.8" customHeight="1" spans="1:8">
      <c r="A12" s="104">
        <v>20509</v>
      </c>
      <c r="B12" s="85" t="s">
        <v>164</v>
      </c>
      <c r="C12" s="105">
        <v>189.68</v>
      </c>
      <c r="D12" s="105"/>
      <c r="E12" s="105">
        <v>189.68</v>
      </c>
      <c r="F12" s="122"/>
      <c r="G12" s="85"/>
      <c r="H12" s="85"/>
    </row>
    <row r="13" ht="19.8" customHeight="1" spans="1:8">
      <c r="A13" s="104">
        <v>2050999</v>
      </c>
      <c r="B13" s="85" t="s">
        <v>165</v>
      </c>
      <c r="C13" s="105">
        <v>189.68</v>
      </c>
      <c r="D13" s="105"/>
      <c r="E13" s="105">
        <v>189.68</v>
      </c>
      <c r="F13" s="122"/>
      <c r="G13" s="85"/>
      <c r="H13" s="85"/>
    </row>
    <row r="14" ht="20.7" customHeight="1" spans="1:8">
      <c r="A14" s="101">
        <v>208</v>
      </c>
      <c r="B14" s="102" t="s">
        <v>166</v>
      </c>
      <c r="C14" s="100">
        <f>C15+C17</f>
        <v>307.98</v>
      </c>
      <c r="D14" s="100">
        <f>D15+D17</f>
        <v>307.98</v>
      </c>
      <c r="E14" s="121"/>
      <c r="F14" s="121"/>
      <c r="G14" s="102"/>
      <c r="H14" s="102"/>
    </row>
    <row r="15" ht="19.8" customHeight="1" spans="1:8">
      <c r="A15" s="104">
        <v>20805</v>
      </c>
      <c r="B15" s="85" t="s">
        <v>167</v>
      </c>
      <c r="C15" s="105">
        <v>295.27</v>
      </c>
      <c r="D15" s="105">
        <v>295.27</v>
      </c>
      <c r="E15" s="121"/>
      <c r="F15" s="121"/>
      <c r="G15" s="85"/>
      <c r="H15" s="85"/>
    </row>
    <row r="16" ht="22.4" customHeight="1" spans="1:8">
      <c r="A16" s="104">
        <v>2080505</v>
      </c>
      <c r="B16" s="85" t="s">
        <v>168</v>
      </c>
      <c r="C16" s="105">
        <v>295.27</v>
      </c>
      <c r="D16" s="105">
        <v>295.27</v>
      </c>
      <c r="E16" s="122"/>
      <c r="F16" s="122"/>
      <c r="G16" s="85"/>
      <c r="H16" s="85"/>
    </row>
    <row r="17" ht="19.8" customHeight="1" spans="1:8">
      <c r="A17" s="104">
        <v>20899</v>
      </c>
      <c r="B17" s="85" t="s">
        <v>169</v>
      </c>
      <c r="C17" s="105">
        <v>12.71</v>
      </c>
      <c r="D17" s="105">
        <v>12.71</v>
      </c>
      <c r="E17" s="121"/>
      <c r="F17" s="121"/>
      <c r="G17" s="85"/>
      <c r="H17" s="85"/>
    </row>
    <row r="18" ht="19.8" customHeight="1" spans="1:8">
      <c r="A18" s="104">
        <v>2089999</v>
      </c>
      <c r="B18" s="85" t="s">
        <v>169</v>
      </c>
      <c r="C18" s="105">
        <v>12.71</v>
      </c>
      <c r="D18" s="105">
        <v>12.71</v>
      </c>
      <c r="E18" s="122"/>
      <c r="F18" s="122"/>
      <c r="G18" s="85"/>
      <c r="H18" s="85"/>
    </row>
    <row r="19" ht="20.7" customHeight="1" spans="1:8">
      <c r="A19" s="101">
        <v>221</v>
      </c>
      <c r="B19" s="102" t="s">
        <v>170</v>
      </c>
      <c r="C19" s="103">
        <v>226.38</v>
      </c>
      <c r="D19" s="103">
        <v>226.38</v>
      </c>
      <c r="E19" s="121"/>
      <c r="F19" s="121"/>
      <c r="G19" s="102"/>
      <c r="H19" s="102"/>
    </row>
    <row r="20" ht="19.8" customHeight="1" spans="1:8">
      <c r="A20" s="104">
        <v>22102</v>
      </c>
      <c r="B20" s="85" t="s">
        <v>171</v>
      </c>
      <c r="C20" s="105">
        <v>226.38</v>
      </c>
      <c r="D20" s="105">
        <v>226.38</v>
      </c>
      <c r="E20" s="121"/>
      <c r="F20" s="121"/>
      <c r="G20" s="85"/>
      <c r="H20" s="85"/>
    </row>
    <row r="21" ht="19.8" customHeight="1" spans="1:8">
      <c r="A21" s="104">
        <v>2210201</v>
      </c>
      <c r="B21" s="85" t="s">
        <v>172</v>
      </c>
      <c r="C21" s="105">
        <v>226.38</v>
      </c>
      <c r="D21" s="105">
        <v>226.38</v>
      </c>
      <c r="E21" s="122"/>
      <c r="F21" s="122"/>
      <c r="G21" s="85"/>
      <c r="H21" s="85"/>
    </row>
  </sheetData>
  <mergeCells count="10">
    <mergeCell ref="A2:H2"/>
    <mergeCell ref="A3:B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77777777777778" right="0.0777777777777778" top="0.865277777777778" bottom="0.0777777777777778" header="0" footer="0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I13" sqref="I13"/>
    </sheetView>
  </sheetViews>
  <sheetFormatPr defaultColWidth="9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225" customWidth="1"/>
    <col min="7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38"/>
      <c r="S1" s="39" t="s">
        <v>173</v>
      </c>
      <c r="T1" s="39"/>
    </row>
    <row r="2" s="2" customFormat="1" ht="42.25" customHeight="1" spans="1:20">
      <c r="A2" s="65" t="s">
        <v>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</row>
    <row r="3" ht="19.8" customHeight="1" spans="1:20">
      <c r="A3" s="41" t="s">
        <v>30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2" t="s">
        <v>31</v>
      </c>
      <c r="T3" s="42"/>
    </row>
    <row r="4" ht="19.8" customHeight="1" spans="1:20">
      <c r="A4" s="50" t="s">
        <v>174</v>
      </c>
      <c r="B4" s="50"/>
      <c r="C4" s="50"/>
      <c r="D4" s="50" t="s">
        <v>175</v>
      </c>
      <c r="E4" s="50" t="s">
        <v>176</v>
      </c>
      <c r="F4" s="50" t="s">
        <v>177</v>
      </c>
      <c r="G4" s="50" t="s">
        <v>178</v>
      </c>
      <c r="H4" s="50" t="s">
        <v>179</v>
      </c>
      <c r="I4" s="50" t="s">
        <v>180</v>
      </c>
      <c r="J4" s="50" t="s">
        <v>181</v>
      </c>
      <c r="K4" s="50" t="s">
        <v>182</v>
      </c>
      <c r="L4" s="50" t="s">
        <v>183</v>
      </c>
      <c r="M4" s="50" t="s">
        <v>184</v>
      </c>
      <c r="N4" s="50" t="s">
        <v>185</v>
      </c>
      <c r="O4" s="50" t="s">
        <v>186</v>
      </c>
      <c r="P4" s="50" t="s">
        <v>187</v>
      </c>
      <c r="Q4" s="50" t="s">
        <v>188</v>
      </c>
      <c r="R4" s="50" t="s">
        <v>189</v>
      </c>
      <c r="S4" s="50" t="s">
        <v>190</v>
      </c>
      <c r="T4" s="50" t="s">
        <v>191</v>
      </c>
    </row>
    <row r="5" ht="20.7" customHeight="1" spans="1:20">
      <c r="A5" s="50" t="s">
        <v>192</v>
      </c>
      <c r="B5" s="50" t="s">
        <v>193</v>
      </c>
      <c r="C5" s="50" t="s">
        <v>194</v>
      </c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</row>
    <row r="6" ht="22.8" customHeight="1" spans="1:20">
      <c r="A6" s="53"/>
      <c r="B6" s="53"/>
      <c r="C6" s="53"/>
      <c r="D6" s="53"/>
      <c r="E6" s="53" t="s">
        <v>134</v>
      </c>
      <c r="F6" s="50">
        <f>F7</f>
        <v>3344.01</v>
      </c>
      <c r="G6" s="76"/>
      <c r="H6" s="76"/>
      <c r="I6" s="76"/>
      <c r="J6" s="76"/>
      <c r="K6" s="50">
        <f>K7</f>
        <v>3167.45</v>
      </c>
      <c r="L6" s="76"/>
      <c r="M6" s="76"/>
      <c r="N6" s="76"/>
      <c r="O6" s="50">
        <f>O7</f>
        <v>176.56</v>
      </c>
      <c r="P6" s="76"/>
      <c r="Q6" s="52"/>
      <c r="R6" s="52"/>
      <c r="S6" s="52"/>
      <c r="T6" s="52"/>
    </row>
    <row r="7" s="82" customFormat="1" ht="22.8" customHeight="1" spans="1:20">
      <c r="A7" s="53"/>
      <c r="B7" s="53"/>
      <c r="C7" s="53"/>
      <c r="D7" s="68">
        <v>201</v>
      </c>
      <c r="E7" s="68" t="s">
        <v>152</v>
      </c>
      <c r="F7" s="50">
        <f>F8</f>
        <v>3344.01</v>
      </c>
      <c r="G7" s="76"/>
      <c r="H7" s="76"/>
      <c r="I7" s="76"/>
      <c r="J7" s="76"/>
      <c r="K7" s="50">
        <f>K8</f>
        <v>3167.45</v>
      </c>
      <c r="L7" s="76"/>
      <c r="M7" s="76"/>
      <c r="N7" s="76"/>
      <c r="O7" s="50">
        <f>O8</f>
        <v>176.56</v>
      </c>
      <c r="P7" s="76"/>
      <c r="Q7" s="52"/>
      <c r="R7" s="52"/>
      <c r="S7" s="52"/>
      <c r="T7" s="52"/>
    </row>
    <row r="8" s="82" customFormat="1" ht="22.8" customHeight="1" spans="1:20">
      <c r="A8" s="72"/>
      <c r="B8" s="72"/>
      <c r="C8" s="72"/>
      <c r="D8" s="68">
        <v>201019</v>
      </c>
      <c r="E8" s="68" t="s">
        <v>3</v>
      </c>
      <c r="F8" s="50">
        <f>F9+F10+F11+F12+F13</f>
        <v>3344.01</v>
      </c>
      <c r="G8" s="113"/>
      <c r="H8" s="113"/>
      <c r="I8" s="113"/>
      <c r="J8" s="113"/>
      <c r="K8" s="50">
        <f>K9+K10+K11+K12+K13</f>
        <v>3167.45</v>
      </c>
      <c r="L8" s="113"/>
      <c r="M8" s="113"/>
      <c r="N8" s="113"/>
      <c r="O8" s="50">
        <f>O9+O10+O11+O12+O13</f>
        <v>176.56</v>
      </c>
      <c r="P8" s="113"/>
      <c r="Q8" s="114"/>
      <c r="R8" s="114"/>
      <c r="S8" s="114"/>
      <c r="T8" s="114"/>
    </row>
    <row r="9" ht="22.8" customHeight="1" spans="1:20">
      <c r="A9" s="73">
        <v>205</v>
      </c>
      <c r="B9" s="131" t="s">
        <v>195</v>
      </c>
      <c r="C9" s="131" t="s">
        <v>196</v>
      </c>
      <c r="D9" s="84">
        <v>201019</v>
      </c>
      <c r="E9" s="85" t="s">
        <v>163</v>
      </c>
      <c r="F9" s="115">
        <f t="shared" ref="F7:F12" si="0">K9+O9</f>
        <v>2619.97</v>
      </c>
      <c r="G9" s="112"/>
      <c r="H9" s="112"/>
      <c r="I9" s="112"/>
      <c r="J9" s="112"/>
      <c r="K9" s="112">
        <v>2507.09</v>
      </c>
      <c r="L9" s="112"/>
      <c r="M9" s="112"/>
      <c r="N9" s="112"/>
      <c r="O9" s="112">
        <v>112.88</v>
      </c>
      <c r="P9" s="112"/>
      <c r="Q9" s="75"/>
      <c r="R9" s="75"/>
      <c r="S9" s="75"/>
      <c r="T9" s="75"/>
    </row>
    <row r="10" ht="22.8" customHeight="1" spans="1:20">
      <c r="A10" s="73">
        <v>208</v>
      </c>
      <c r="B10" s="131" t="s">
        <v>197</v>
      </c>
      <c r="C10" s="131" t="s">
        <v>197</v>
      </c>
      <c r="D10" s="84">
        <v>201019</v>
      </c>
      <c r="E10" s="85" t="s">
        <v>168</v>
      </c>
      <c r="F10" s="115">
        <f t="shared" si="0"/>
        <v>295.27</v>
      </c>
      <c r="G10" s="112"/>
      <c r="H10" s="112"/>
      <c r="I10" s="112"/>
      <c r="J10" s="112"/>
      <c r="K10" s="112">
        <v>295.27</v>
      </c>
      <c r="L10" s="112"/>
      <c r="M10" s="112"/>
      <c r="N10" s="112"/>
      <c r="O10" s="112"/>
      <c r="P10" s="112"/>
      <c r="Q10" s="75"/>
      <c r="R10" s="75"/>
      <c r="S10" s="75"/>
      <c r="T10" s="75"/>
    </row>
    <row r="11" ht="22.8" customHeight="1" spans="1:20">
      <c r="A11" s="73">
        <v>208</v>
      </c>
      <c r="B11" s="73">
        <v>99</v>
      </c>
      <c r="C11" s="73">
        <v>99</v>
      </c>
      <c r="D11" s="84">
        <v>201019</v>
      </c>
      <c r="E11" s="85" t="s">
        <v>169</v>
      </c>
      <c r="F11" s="115">
        <f t="shared" si="0"/>
        <v>12.71</v>
      </c>
      <c r="G11" s="112"/>
      <c r="H11" s="112"/>
      <c r="I11" s="112"/>
      <c r="J11" s="112"/>
      <c r="K11" s="112">
        <v>12.71</v>
      </c>
      <c r="L11" s="112"/>
      <c r="M11" s="112"/>
      <c r="N11" s="112"/>
      <c r="O11" s="112"/>
      <c r="P11" s="112"/>
      <c r="Q11" s="75"/>
      <c r="R11" s="75"/>
      <c r="S11" s="75"/>
      <c r="T11" s="75"/>
    </row>
    <row r="12" ht="22.8" customHeight="1" spans="1:20">
      <c r="A12" s="73">
        <v>221</v>
      </c>
      <c r="B12" s="131" t="s">
        <v>198</v>
      </c>
      <c r="C12" s="131" t="s">
        <v>196</v>
      </c>
      <c r="D12" s="84">
        <v>201019</v>
      </c>
      <c r="E12" s="85" t="s">
        <v>172</v>
      </c>
      <c r="F12" s="115">
        <f t="shared" si="0"/>
        <v>226.38</v>
      </c>
      <c r="G12" s="112"/>
      <c r="H12" s="112"/>
      <c r="I12" s="112"/>
      <c r="J12" s="112"/>
      <c r="K12" s="112">
        <v>226.38</v>
      </c>
      <c r="L12" s="112"/>
      <c r="M12" s="112"/>
      <c r="N12" s="112"/>
      <c r="O12" s="112"/>
      <c r="P12" s="112"/>
      <c r="Q12" s="75"/>
      <c r="R12" s="75"/>
      <c r="S12" s="75"/>
      <c r="T12" s="75"/>
    </row>
    <row r="13" ht="25" customHeight="1" spans="1:20">
      <c r="A13" s="73">
        <v>205</v>
      </c>
      <c r="B13" s="131" t="s">
        <v>199</v>
      </c>
      <c r="C13" s="73">
        <v>99</v>
      </c>
      <c r="D13" s="84">
        <v>201019</v>
      </c>
      <c r="E13" s="85" t="s">
        <v>165</v>
      </c>
      <c r="F13" s="115">
        <v>189.68</v>
      </c>
      <c r="G13" s="59"/>
      <c r="H13" s="59"/>
      <c r="I13" s="59"/>
      <c r="J13" s="59"/>
      <c r="K13" s="112">
        <v>126</v>
      </c>
      <c r="L13" s="112"/>
      <c r="M13" s="112"/>
      <c r="N13" s="112"/>
      <c r="O13" s="112">
        <v>63.68</v>
      </c>
      <c r="P13" s="59"/>
      <c r="Q13" s="59"/>
      <c r="R13" s="59"/>
      <c r="S13" s="59"/>
      <c r="T13" s="59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77777777777778" right="0.0777777777777778" top="0.865277777777778" bottom="0.0777777777777778" header="0" footer="0"/>
  <pageSetup paperSize="9" scale="93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T13" sqref="T13"/>
    </sheetView>
  </sheetViews>
  <sheetFormatPr defaultColWidth="9" defaultRowHeight="13.5"/>
  <cols>
    <col min="1" max="2" width="4.06666666666667" customWidth="1"/>
    <col min="3" max="3" width="4.21666666666667" customWidth="1"/>
    <col min="4" max="4" width="6.10833333333333" customWidth="1"/>
    <col min="5" max="5" width="15.8833333333333" customWidth="1"/>
    <col min="6" max="6" width="8.95" customWidth="1"/>
    <col min="7" max="7" width="8.5" customWidth="1"/>
    <col min="8" max="8" width="7.5" customWidth="1"/>
    <col min="9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38"/>
      <c r="Q1" s="111"/>
      <c r="T1" s="39" t="s">
        <v>200</v>
      </c>
      <c r="U1" s="39"/>
    </row>
    <row r="2" s="2" customFormat="1" ht="37.05" customHeight="1" spans="1:21">
      <c r="A2" s="65" t="s">
        <v>10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</row>
    <row r="3" ht="24.15" customHeight="1" spans="1:21">
      <c r="A3" s="41" t="s">
        <v>201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2" t="s">
        <v>31</v>
      </c>
      <c r="U3" s="42"/>
    </row>
    <row r="4" ht="22.4" customHeight="1" spans="1:21">
      <c r="A4" s="50" t="s">
        <v>174</v>
      </c>
      <c r="B4" s="50"/>
      <c r="C4" s="50"/>
      <c r="D4" s="50" t="s">
        <v>175</v>
      </c>
      <c r="E4" s="50" t="s">
        <v>176</v>
      </c>
      <c r="F4" s="50" t="s">
        <v>202</v>
      </c>
      <c r="G4" s="50" t="s">
        <v>156</v>
      </c>
      <c r="H4" s="50"/>
      <c r="I4" s="50"/>
      <c r="J4" s="50"/>
      <c r="K4" s="50" t="s">
        <v>157</v>
      </c>
      <c r="L4" s="50"/>
      <c r="M4" s="50"/>
      <c r="N4" s="50"/>
      <c r="O4" s="50"/>
      <c r="P4" s="50"/>
      <c r="Q4" s="50"/>
      <c r="R4" s="50"/>
      <c r="S4" s="50"/>
      <c r="T4" s="50"/>
      <c r="U4" s="50"/>
    </row>
    <row r="5" ht="39.65" customHeight="1" spans="1:21">
      <c r="A5" s="50" t="s">
        <v>192</v>
      </c>
      <c r="B5" s="50" t="s">
        <v>193</v>
      </c>
      <c r="C5" s="50" t="s">
        <v>194</v>
      </c>
      <c r="D5" s="50"/>
      <c r="E5" s="50"/>
      <c r="F5" s="50"/>
      <c r="G5" s="50" t="s">
        <v>134</v>
      </c>
      <c r="H5" s="50" t="s">
        <v>203</v>
      </c>
      <c r="I5" s="50" t="s">
        <v>204</v>
      </c>
      <c r="J5" s="50" t="s">
        <v>186</v>
      </c>
      <c r="K5" s="50" t="s">
        <v>134</v>
      </c>
      <c r="L5" s="50" t="s">
        <v>205</v>
      </c>
      <c r="M5" s="50" t="s">
        <v>206</v>
      </c>
      <c r="N5" s="50" t="s">
        <v>207</v>
      </c>
      <c r="O5" s="50" t="s">
        <v>188</v>
      </c>
      <c r="P5" s="50" t="s">
        <v>208</v>
      </c>
      <c r="Q5" s="50" t="s">
        <v>209</v>
      </c>
      <c r="R5" s="50" t="s">
        <v>210</v>
      </c>
      <c r="S5" s="50" t="s">
        <v>184</v>
      </c>
      <c r="T5" s="50" t="s">
        <v>187</v>
      </c>
      <c r="U5" s="50" t="s">
        <v>191</v>
      </c>
    </row>
    <row r="6" ht="22.8" customHeight="1" spans="1:21">
      <c r="A6" s="53"/>
      <c r="B6" s="53"/>
      <c r="C6" s="53"/>
      <c r="D6" s="53"/>
      <c r="E6" s="53" t="s">
        <v>134</v>
      </c>
      <c r="F6" s="76">
        <f t="shared" ref="F6:N6" si="0">F7</f>
        <v>3344.01</v>
      </c>
      <c r="G6" s="76">
        <f t="shared" si="0"/>
        <v>3154.33</v>
      </c>
      <c r="H6" s="76">
        <f t="shared" si="0"/>
        <v>2531.45</v>
      </c>
      <c r="I6" s="76">
        <f t="shared" si="0"/>
        <v>510</v>
      </c>
      <c r="J6" s="76">
        <f t="shared" si="0"/>
        <v>112.88</v>
      </c>
      <c r="K6" s="76">
        <f t="shared" si="0"/>
        <v>189.68</v>
      </c>
      <c r="L6" s="76"/>
      <c r="M6" s="76">
        <f t="shared" si="0"/>
        <v>126</v>
      </c>
      <c r="N6" s="76">
        <f t="shared" si="0"/>
        <v>63.68</v>
      </c>
      <c r="O6" s="52"/>
      <c r="P6" s="52"/>
      <c r="Q6" s="52"/>
      <c r="R6" s="52"/>
      <c r="S6" s="52"/>
      <c r="T6" s="52"/>
      <c r="U6" s="52"/>
    </row>
    <row r="7" s="82" customFormat="1" ht="22.8" customHeight="1" spans="1:21">
      <c r="A7" s="53"/>
      <c r="B7" s="53"/>
      <c r="C7" s="53"/>
      <c r="D7" s="68">
        <v>201</v>
      </c>
      <c r="E7" s="68" t="s">
        <v>152</v>
      </c>
      <c r="F7" s="76">
        <f t="shared" ref="F7:N7" si="1">F8</f>
        <v>3344.01</v>
      </c>
      <c r="G7" s="76">
        <f t="shared" si="1"/>
        <v>3154.33</v>
      </c>
      <c r="H7" s="76">
        <f t="shared" si="1"/>
        <v>2531.45</v>
      </c>
      <c r="I7" s="76">
        <f t="shared" si="1"/>
        <v>510</v>
      </c>
      <c r="J7" s="76">
        <f t="shared" si="1"/>
        <v>112.88</v>
      </c>
      <c r="K7" s="76">
        <f t="shared" si="1"/>
        <v>189.68</v>
      </c>
      <c r="L7" s="76"/>
      <c r="M7" s="76">
        <f t="shared" si="1"/>
        <v>126</v>
      </c>
      <c r="N7" s="76">
        <f t="shared" si="1"/>
        <v>63.68</v>
      </c>
      <c r="O7" s="52"/>
      <c r="P7" s="52"/>
      <c r="Q7" s="52"/>
      <c r="R7" s="52"/>
      <c r="S7" s="52"/>
      <c r="T7" s="52"/>
      <c r="U7" s="52"/>
    </row>
    <row r="8" s="82" customFormat="1" ht="22.8" customHeight="1" spans="1:21">
      <c r="A8" s="72"/>
      <c r="B8" s="72"/>
      <c r="C8" s="72"/>
      <c r="D8" s="68">
        <v>201019</v>
      </c>
      <c r="E8" s="68" t="s">
        <v>3</v>
      </c>
      <c r="F8" s="76">
        <f t="shared" ref="F8:N8" si="2">F9+F10+F11+F12+F13</f>
        <v>3344.01</v>
      </c>
      <c r="G8" s="76">
        <f t="shared" si="2"/>
        <v>3154.33</v>
      </c>
      <c r="H8" s="76">
        <f t="shared" si="2"/>
        <v>2531.45</v>
      </c>
      <c r="I8" s="76">
        <f t="shared" si="2"/>
        <v>510</v>
      </c>
      <c r="J8" s="76">
        <f t="shared" si="2"/>
        <v>112.88</v>
      </c>
      <c r="K8" s="76">
        <f t="shared" si="2"/>
        <v>189.68</v>
      </c>
      <c r="L8" s="76"/>
      <c r="M8" s="76">
        <f t="shared" si="2"/>
        <v>126</v>
      </c>
      <c r="N8" s="76">
        <f t="shared" si="2"/>
        <v>63.68</v>
      </c>
      <c r="O8" s="52"/>
      <c r="P8" s="52"/>
      <c r="Q8" s="52"/>
      <c r="R8" s="52"/>
      <c r="S8" s="52"/>
      <c r="T8" s="52"/>
      <c r="U8" s="52"/>
    </row>
    <row r="9" ht="22.8" customHeight="1" spans="1:21">
      <c r="A9" s="73">
        <v>205</v>
      </c>
      <c r="B9" s="131" t="s">
        <v>195</v>
      </c>
      <c r="C9" s="131" t="s">
        <v>196</v>
      </c>
      <c r="D9" s="84">
        <v>201019</v>
      </c>
      <c r="E9" s="85" t="s">
        <v>163</v>
      </c>
      <c r="F9" s="76">
        <f t="shared" ref="F7:F12" si="3">G9</f>
        <v>2619.97</v>
      </c>
      <c r="G9" s="77">
        <f t="shared" ref="G9:G12" si="4">I9+J9+H9</f>
        <v>2619.97</v>
      </c>
      <c r="H9" s="77">
        <v>1997.09</v>
      </c>
      <c r="I9" s="77">
        <v>510</v>
      </c>
      <c r="J9" s="77">
        <v>112.88</v>
      </c>
      <c r="K9" s="54"/>
      <c r="L9" s="54"/>
      <c r="M9" s="54"/>
      <c r="N9" s="54"/>
      <c r="O9" s="54"/>
      <c r="P9" s="54"/>
      <c r="Q9" s="54"/>
      <c r="R9" s="77"/>
      <c r="S9" s="54"/>
      <c r="T9" s="54"/>
      <c r="U9" s="54"/>
    </row>
    <row r="10" ht="22.8" customHeight="1" spans="1:21">
      <c r="A10" s="73">
        <v>208</v>
      </c>
      <c r="B10" s="131" t="s">
        <v>197</v>
      </c>
      <c r="C10" s="131" t="s">
        <v>197</v>
      </c>
      <c r="D10" s="84">
        <v>201019</v>
      </c>
      <c r="E10" s="85" t="s">
        <v>168</v>
      </c>
      <c r="F10" s="76">
        <f t="shared" si="3"/>
        <v>295.27</v>
      </c>
      <c r="G10" s="77">
        <f t="shared" si="4"/>
        <v>295.27</v>
      </c>
      <c r="H10" s="77">
        <v>295.27</v>
      </c>
      <c r="I10" s="77"/>
      <c r="J10" s="77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</row>
    <row r="11" ht="22.8" customHeight="1" spans="1:21">
      <c r="A11" s="73">
        <v>208</v>
      </c>
      <c r="B11" s="73">
        <v>99</v>
      </c>
      <c r="C11" s="73">
        <v>99</v>
      </c>
      <c r="D11" s="84">
        <v>201019</v>
      </c>
      <c r="E11" s="85" t="s">
        <v>169</v>
      </c>
      <c r="F11" s="76">
        <f t="shared" si="3"/>
        <v>12.71</v>
      </c>
      <c r="G11" s="77">
        <f t="shared" si="4"/>
        <v>12.71</v>
      </c>
      <c r="H11" s="77">
        <v>12.71</v>
      </c>
      <c r="I11" s="77"/>
      <c r="J11" s="77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</row>
    <row r="12" ht="22.8" customHeight="1" spans="1:21">
      <c r="A12" s="73">
        <v>221</v>
      </c>
      <c r="B12" s="131" t="s">
        <v>198</v>
      </c>
      <c r="C12" s="131" t="s">
        <v>196</v>
      </c>
      <c r="D12" s="84">
        <v>201019</v>
      </c>
      <c r="E12" s="85" t="s">
        <v>172</v>
      </c>
      <c r="F12" s="76">
        <f t="shared" si="3"/>
        <v>226.38</v>
      </c>
      <c r="G12" s="77">
        <f t="shared" si="4"/>
        <v>226.38</v>
      </c>
      <c r="H12" s="77">
        <v>226.38</v>
      </c>
      <c r="I12" s="77"/>
      <c r="J12" s="77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</row>
    <row r="13" customFormat="1" ht="25" customHeight="1" spans="1:21">
      <c r="A13" s="73">
        <v>205</v>
      </c>
      <c r="B13" s="131" t="s">
        <v>199</v>
      </c>
      <c r="C13" s="73">
        <v>99</v>
      </c>
      <c r="D13" s="84">
        <v>201019</v>
      </c>
      <c r="E13" s="85" t="s">
        <v>165</v>
      </c>
      <c r="F13" s="76">
        <v>189.68</v>
      </c>
      <c r="G13" s="59"/>
      <c r="H13" s="59"/>
      <c r="I13" s="59"/>
      <c r="J13" s="59"/>
      <c r="K13" s="112">
        <f>M13+N13</f>
        <v>189.68</v>
      </c>
      <c r="L13" s="112"/>
      <c r="M13" s="112">
        <v>126</v>
      </c>
      <c r="N13" s="112">
        <v>63.68</v>
      </c>
      <c r="O13" s="112"/>
      <c r="P13" s="59"/>
      <c r="Q13" s="59"/>
      <c r="R13" s="59"/>
      <c r="S13" s="59"/>
      <c r="T13" s="59"/>
      <c r="U13" s="59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77777777777778" right="0.0777777777777778" top="1.0625" bottom="0.0777777777777778" header="0" footer="0"/>
  <pageSetup paperSize="9" scale="92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topLeftCell="A7" workbookViewId="0">
      <selection activeCell="F20" sqref="F20"/>
    </sheetView>
  </sheetViews>
  <sheetFormatPr defaultColWidth="9" defaultRowHeight="13.5" outlineLevelCol="4"/>
  <cols>
    <col min="1" max="1" width="24.5666666666667" customWidth="1"/>
    <col min="2" max="2" width="16.0083333333333" customWidth="1"/>
    <col min="3" max="3" width="22.25" customWidth="1"/>
    <col min="4" max="4" width="22.25" style="88" customWidth="1"/>
    <col min="5" max="5" width="0.133333333333333" customWidth="1"/>
  </cols>
  <sheetData>
    <row r="1" ht="16.35" customHeight="1" spans="1:5">
      <c r="A1" s="38"/>
      <c r="D1" s="89" t="s">
        <v>211</v>
      </c>
    </row>
    <row r="2" s="2" customFormat="1" ht="31.9" customHeight="1" spans="1:5">
      <c r="A2" s="65" t="s">
        <v>11</v>
      </c>
      <c r="B2" s="65"/>
      <c r="C2" s="65"/>
      <c r="D2" s="65"/>
    </row>
    <row r="3" ht="18.95" customHeight="1" spans="1:5">
      <c r="A3" s="41" t="s">
        <v>201</v>
      </c>
      <c r="B3" s="41"/>
      <c r="C3" s="41"/>
      <c r="D3" s="106" t="s">
        <v>31</v>
      </c>
      <c r="E3" s="38"/>
    </row>
    <row r="4" ht="20.2" customHeight="1" spans="1:5">
      <c r="A4" s="43" t="s">
        <v>32</v>
      </c>
      <c r="B4" s="43"/>
      <c r="C4" s="43" t="s">
        <v>33</v>
      </c>
      <c r="D4" s="43"/>
      <c r="E4" s="107">
        <v>201019</v>
      </c>
    </row>
    <row r="5" ht="20.2" customHeight="1" spans="1:5">
      <c r="A5" s="43" t="s">
        <v>34</v>
      </c>
      <c r="B5" s="43" t="s">
        <v>35</v>
      </c>
      <c r="C5" s="43" t="s">
        <v>34</v>
      </c>
      <c r="D5" s="43" t="s">
        <v>35</v>
      </c>
      <c r="E5" s="107" t="s">
        <v>3</v>
      </c>
    </row>
    <row r="6" ht="20.2" customHeight="1" spans="1:5">
      <c r="A6" s="53" t="s">
        <v>212</v>
      </c>
      <c r="B6" s="50">
        <v>3344.01</v>
      </c>
      <c r="C6" s="53" t="s">
        <v>213</v>
      </c>
      <c r="D6" s="76">
        <f>D11+D14+D26</f>
        <v>3344.01</v>
      </c>
      <c r="E6" s="96"/>
    </row>
    <row r="7" ht="20.2" customHeight="1" spans="1:5">
      <c r="A7" s="55" t="s">
        <v>214</v>
      </c>
      <c r="B7" s="77">
        <v>3344.01</v>
      </c>
      <c r="C7" s="55" t="s">
        <v>39</v>
      </c>
      <c r="D7" s="77"/>
      <c r="E7" s="96"/>
    </row>
    <row r="8" ht="20.2" customHeight="1" spans="1:5">
      <c r="A8" s="55" t="s">
        <v>215</v>
      </c>
      <c r="B8" s="77">
        <v>3344.01</v>
      </c>
      <c r="C8" s="55" t="s">
        <v>43</v>
      </c>
      <c r="D8" s="77"/>
      <c r="E8" s="96"/>
    </row>
    <row r="9" ht="31.05" customHeight="1" spans="1:5">
      <c r="A9" s="55" t="s">
        <v>46</v>
      </c>
      <c r="B9" s="54"/>
      <c r="C9" s="55" t="s">
        <v>47</v>
      </c>
      <c r="D9" s="77"/>
      <c r="E9" s="96"/>
    </row>
    <row r="10" ht="20.2" customHeight="1" spans="1:5">
      <c r="A10" s="55" t="s">
        <v>216</v>
      </c>
      <c r="B10" s="54"/>
      <c r="C10" s="55" t="s">
        <v>51</v>
      </c>
      <c r="D10" s="77"/>
      <c r="E10" s="96"/>
    </row>
    <row r="11" ht="20.2" customHeight="1" spans="1:5">
      <c r="A11" s="55" t="s">
        <v>217</v>
      </c>
      <c r="B11" s="54"/>
      <c r="C11" s="55" t="s">
        <v>55</v>
      </c>
      <c r="D11" s="77">
        <v>2809.65</v>
      </c>
      <c r="E11" s="96"/>
    </row>
    <row r="12" ht="20.2" customHeight="1" spans="1:5">
      <c r="A12" s="55" t="s">
        <v>218</v>
      </c>
      <c r="B12" s="54"/>
      <c r="C12" s="55" t="s">
        <v>59</v>
      </c>
      <c r="D12" s="77"/>
      <c r="E12" s="96"/>
    </row>
    <row r="13" ht="20.2" customHeight="1" spans="1:5">
      <c r="A13" s="53" t="s">
        <v>219</v>
      </c>
      <c r="B13" s="52"/>
      <c r="C13" s="55" t="s">
        <v>63</v>
      </c>
      <c r="D13" s="77"/>
      <c r="E13" s="96"/>
    </row>
    <row r="14" ht="20.2" customHeight="1" spans="1:5">
      <c r="A14" s="55" t="s">
        <v>214</v>
      </c>
      <c r="B14" s="54"/>
      <c r="C14" s="55" t="s">
        <v>67</v>
      </c>
      <c r="D14" s="77">
        <v>307.98</v>
      </c>
      <c r="E14" s="96"/>
    </row>
    <row r="15" ht="20.2" customHeight="1" spans="1:5">
      <c r="A15" s="55" t="s">
        <v>216</v>
      </c>
      <c r="B15" s="54"/>
      <c r="C15" s="55" t="s">
        <v>71</v>
      </c>
      <c r="D15" s="77"/>
      <c r="E15" s="96"/>
    </row>
    <row r="16" ht="20.2" customHeight="1" spans="1:5">
      <c r="A16" s="55" t="s">
        <v>217</v>
      </c>
      <c r="B16" s="54"/>
      <c r="C16" s="55" t="s">
        <v>75</v>
      </c>
      <c r="D16" s="77"/>
      <c r="E16" s="96"/>
    </row>
    <row r="17" ht="20.2" customHeight="1" spans="1:5">
      <c r="A17" s="55" t="s">
        <v>218</v>
      </c>
      <c r="B17" s="54"/>
      <c r="C17" s="55" t="s">
        <v>79</v>
      </c>
      <c r="D17" s="77"/>
      <c r="E17" s="96"/>
    </row>
    <row r="18" ht="20.2" customHeight="1" spans="1:5">
      <c r="A18" s="55"/>
      <c r="B18" s="54"/>
      <c r="C18" s="55" t="s">
        <v>83</v>
      </c>
      <c r="D18" s="77"/>
      <c r="E18" s="96"/>
    </row>
    <row r="19" ht="20.2" customHeight="1" spans="1:5">
      <c r="A19" s="55"/>
      <c r="B19" s="55"/>
      <c r="C19" s="55" t="s">
        <v>87</v>
      </c>
      <c r="D19" s="77"/>
      <c r="E19" s="96"/>
    </row>
    <row r="20" ht="20.2" customHeight="1" spans="1:5">
      <c r="A20" s="55"/>
      <c r="B20" s="55"/>
      <c r="C20" s="55" t="s">
        <v>91</v>
      </c>
      <c r="D20" s="77"/>
      <c r="E20" s="96"/>
    </row>
    <row r="21" ht="20.2" customHeight="1" spans="1:5">
      <c r="A21" s="55"/>
      <c r="B21" s="55"/>
      <c r="C21" s="55" t="s">
        <v>95</v>
      </c>
      <c r="D21" s="77"/>
      <c r="E21" s="96"/>
    </row>
    <row r="22" ht="20.2" customHeight="1" spans="1:5">
      <c r="A22" s="55"/>
      <c r="B22" s="55"/>
      <c r="C22" s="55" t="s">
        <v>98</v>
      </c>
      <c r="D22" s="77"/>
      <c r="E22" s="96"/>
    </row>
    <row r="23" ht="20.2" customHeight="1" spans="1:5">
      <c r="A23" s="55"/>
      <c r="B23" s="55"/>
      <c r="C23" s="55" t="s">
        <v>101</v>
      </c>
      <c r="D23" s="77"/>
      <c r="E23" s="96"/>
    </row>
    <row r="24" ht="20.2" customHeight="1" spans="1:5">
      <c r="A24" s="55"/>
      <c r="B24" s="55"/>
      <c r="C24" s="55" t="s">
        <v>103</v>
      </c>
      <c r="D24" s="77"/>
      <c r="E24" s="96"/>
    </row>
    <row r="25" ht="20.2" customHeight="1" spans="1:5">
      <c r="A25" s="55"/>
      <c r="B25" s="55"/>
      <c r="C25" s="55" t="s">
        <v>105</v>
      </c>
      <c r="D25" s="77"/>
      <c r="E25" s="96"/>
    </row>
    <row r="26" ht="20.2" customHeight="1" spans="1:5">
      <c r="A26" s="55"/>
      <c r="B26" s="55"/>
      <c r="C26" s="55" t="s">
        <v>107</v>
      </c>
      <c r="D26" s="77">
        <v>226.38</v>
      </c>
      <c r="E26" s="96"/>
    </row>
    <row r="27" ht="20.2" customHeight="1" spans="1:5">
      <c r="A27" s="55"/>
      <c r="B27" s="55"/>
      <c r="C27" s="55" t="s">
        <v>109</v>
      </c>
      <c r="D27" s="77"/>
      <c r="E27" s="96"/>
    </row>
    <row r="28" ht="20.2" customHeight="1" spans="1:5">
      <c r="A28" s="55"/>
      <c r="B28" s="55"/>
      <c r="C28" s="55" t="s">
        <v>111</v>
      </c>
      <c r="D28" s="77"/>
      <c r="E28" s="96"/>
    </row>
    <row r="29" ht="20.2" customHeight="1" spans="1:5">
      <c r="A29" s="55"/>
      <c r="B29" s="55"/>
      <c r="C29" s="55" t="s">
        <v>113</v>
      </c>
      <c r="D29" s="77"/>
      <c r="E29" s="96"/>
    </row>
    <row r="30" ht="20.2" customHeight="1" spans="1:5">
      <c r="A30" s="55"/>
      <c r="B30" s="55"/>
      <c r="C30" s="55" t="s">
        <v>115</v>
      </c>
      <c r="D30" s="77"/>
      <c r="E30" s="96"/>
    </row>
    <row r="31" ht="20.2" customHeight="1" spans="1:5">
      <c r="A31" s="55"/>
      <c r="B31" s="55"/>
      <c r="C31" s="55" t="s">
        <v>117</v>
      </c>
      <c r="D31" s="77"/>
      <c r="E31" s="96"/>
    </row>
    <row r="32" ht="20.2" customHeight="1" spans="1:5">
      <c r="A32" s="55"/>
      <c r="B32" s="55"/>
      <c r="C32" s="55" t="s">
        <v>119</v>
      </c>
      <c r="D32" s="77"/>
      <c r="E32" s="96"/>
    </row>
    <row r="33" ht="20.2" customHeight="1" spans="1:5">
      <c r="A33" s="55"/>
      <c r="B33" s="55"/>
      <c r="C33" s="55" t="s">
        <v>121</v>
      </c>
      <c r="D33" s="77"/>
      <c r="E33" s="96"/>
    </row>
    <row r="34" ht="20.2" customHeight="1" spans="1:5">
      <c r="A34" s="55"/>
      <c r="B34" s="55"/>
      <c r="C34" s="55" t="s">
        <v>122</v>
      </c>
      <c r="D34" s="77"/>
      <c r="E34" s="96"/>
    </row>
    <row r="35" ht="20.2" customHeight="1" spans="1:5">
      <c r="A35" s="55"/>
      <c r="B35" s="55"/>
      <c r="C35" s="55" t="s">
        <v>123</v>
      </c>
      <c r="D35" s="77"/>
      <c r="E35" s="96"/>
    </row>
    <row r="36" ht="20.2" customHeight="1" spans="1:5">
      <c r="A36" s="55"/>
      <c r="B36" s="55"/>
      <c r="C36" s="55" t="s">
        <v>124</v>
      </c>
      <c r="D36" s="77"/>
      <c r="E36" s="96"/>
    </row>
    <row r="37" ht="20.2" customHeight="1" spans="1:5">
      <c r="A37" s="55"/>
      <c r="B37" s="55"/>
      <c r="C37" s="55"/>
      <c r="D37" s="60"/>
      <c r="E37" s="96"/>
    </row>
    <row r="38" ht="20.2" customHeight="1" spans="1:5">
      <c r="A38" s="53"/>
      <c r="B38" s="53"/>
      <c r="C38" s="53" t="s">
        <v>220</v>
      </c>
      <c r="D38" s="76"/>
      <c r="E38" s="108"/>
    </row>
    <row r="39" ht="20.2" customHeight="1" spans="1:5">
      <c r="A39" s="53"/>
      <c r="B39" s="53"/>
      <c r="C39" s="53"/>
      <c r="D39" s="50"/>
      <c r="E39" s="108"/>
    </row>
    <row r="40" ht="20.2" customHeight="1" spans="1:5">
      <c r="A40" s="50" t="s">
        <v>221</v>
      </c>
      <c r="B40" s="50">
        <f>B6</f>
        <v>3344.01</v>
      </c>
      <c r="C40" s="50" t="s">
        <v>222</v>
      </c>
      <c r="D40" s="76">
        <f>D6</f>
        <v>3344.01</v>
      </c>
      <c r="E40" s="108"/>
    </row>
    <row r="41" ht="26" customHeight="1" spans="1:5">
      <c r="A41" s="109" t="s">
        <v>223</v>
      </c>
      <c r="B41" s="109"/>
      <c r="C41" s="109"/>
      <c r="D41" s="110"/>
    </row>
  </sheetData>
  <mergeCells count="5">
    <mergeCell ref="A2:D2"/>
    <mergeCell ref="A3:C3"/>
    <mergeCell ref="A4:B4"/>
    <mergeCell ref="C4:D4"/>
    <mergeCell ref="A41:D41"/>
  </mergeCells>
  <printOptions horizontalCentered="1"/>
  <pageMargins left="0.0777777777777778" right="0.0777777777777778" top="0.471527777777778" bottom="0.0777777777777778" header="0" footer="0"/>
  <pageSetup paperSize="9" scale="93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pane ySplit="6" topLeftCell="A7" activePane="bottomLeft" state="frozen"/>
      <selection/>
      <selection pane="bottomLeft" activeCell="G14" sqref="G14"/>
    </sheetView>
  </sheetViews>
  <sheetFormatPr defaultColWidth="9" defaultRowHeight="13.5" outlineLevelCol="7"/>
  <cols>
    <col min="1" max="1" width="14.6583333333333" customWidth="1"/>
    <col min="2" max="2" width="24.8333333333333" customWidth="1"/>
    <col min="3" max="3" width="13.975" customWidth="1"/>
    <col min="4" max="4" width="11.5333333333333" customWidth="1"/>
    <col min="5" max="6" width="11" customWidth="1"/>
    <col min="7" max="7" width="11.4" customWidth="1"/>
    <col min="8" max="8" width="15.8833333333333" customWidth="1"/>
  </cols>
  <sheetData>
    <row r="1" ht="16.35" customHeight="1" spans="1:8">
      <c r="A1" s="38"/>
      <c r="H1" s="39" t="s">
        <v>224</v>
      </c>
    </row>
    <row r="2" s="2" customFormat="1" ht="43.1" customHeight="1" spans="1:8">
      <c r="A2" s="98" t="s">
        <v>12</v>
      </c>
      <c r="B2" s="98"/>
      <c r="C2" s="98"/>
      <c r="D2" s="98"/>
      <c r="E2" s="98"/>
      <c r="F2" s="98"/>
      <c r="G2" s="98"/>
      <c r="H2" s="98"/>
    </row>
    <row r="3" ht="24.15" customHeight="1" spans="1:8">
      <c r="A3" s="99" t="s">
        <v>201</v>
      </c>
      <c r="B3" s="99"/>
      <c r="C3" s="99"/>
      <c r="D3" s="99"/>
      <c r="E3" s="99"/>
      <c r="F3" s="99"/>
      <c r="G3" s="42" t="s">
        <v>31</v>
      </c>
      <c r="H3" s="42"/>
    </row>
    <row r="4" ht="19.8" customHeight="1" spans="1:8">
      <c r="A4" s="43" t="s">
        <v>154</v>
      </c>
      <c r="B4" s="43" t="s">
        <v>155</v>
      </c>
      <c r="C4" s="43" t="s">
        <v>134</v>
      </c>
      <c r="D4" s="43" t="s">
        <v>156</v>
      </c>
      <c r="E4" s="43"/>
      <c r="F4" s="43"/>
      <c r="G4" s="43"/>
      <c r="H4" s="43" t="s">
        <v>157</v>
      </c>
    </row>
    <row r="5" ht="17.25" customHeight="1" spans="1:8">
      <c r="A5" s="43"/>
      <c r="B5" s="43"/>
      <c r="C5" s="43"/>
      <c r="D5" s="43" t="s">
        <v>136</v>
      </c>
      <c r="E5" s="43" t="s">
        <v>225</v>
      </c>
      <c r="F5" s="43"/>
      <c r="G5" s="43" t="s">
        <v>226</v>
      </c>
      <c r="H5" s="43"/>
    </row>
    <row r="6" ht="24.15" customHeight="1" spans="1:8">
      <c r="A6" s="43"/>
      <c r="B6" s="43"/>
      <c r="C6" s="43"/>
      <c r="D6" s="43"/>
      <c r="E6" s="43" t="s">
        <v>203</v>
      </c>
      <c r="F6" s="43" t="s">
        <v>186</v>
      </c>
      <c r="G6" s="43"/>
      <c r="H6" s="43"/>
    </row>
    <row r="7" ht="22.8" customHeight="1" spans="1:8">
      <c r="A7" s="53"/>
      <c r="B7" s="53" t="s">
        <v>134</v>
      </c>
      <c r="C7" s="100">
        <f t="shared" ref="C7:H7" si="0">C8</f>
        <v>3344.01</v>
      </c>
      <c r="D7" s="100">
        <f t="shared" si="0"/>
        <v>3154.33</v>
      </c>
      <c r="E7" s="76">
        <f t="shared" si="0"/>
        <v>2531.45</v>
      </c>
      <c r="F7" s="76">
        <f t="shared" si="0"/>
        <v>112.88</v>
      </c>
      <c r="G7" s="76">
        <f t="shared" si="0"/>
        <v>510</v>
      </c>
      <c r="H7" s="100">
        <f t="shared" si="0"/>
        <v>189.68</v>
      </c>
    </row>
    <row r="8" ht="22.8" customHeight="1" spans="1:8">
      <c r="A8" s="68">
        <v>201</v>
      </c>
      <c r="B8" s="68" t="s">
        <v>152</v>
      </c>
      <c r="C8" s="100">
        <f t="shared" ref="C8:H8" si="1">C9</f>
        <v>3344.01</v>
      </c>
      <c r="D8" s="100">
        <f t="shared" si="1"/>
        <v>3154.33</v>
      </c>
      <c r="E8" s="76">
        <f t="shared" si="1"/>
        <v>2531.45</v>
      </c>
      <c r="F8" s="76">
        <f t="shared" si="1"/>
        <v>112.88</v>
      </c>
      <c r="G8" s="76">
        <f t="shared" si="1"/>
        <v>510</v>
      </c>
      <c r="H8" s="100">
        <f t="shared" si="1"/>
        <v>189.68</v>
      </c>
    </row>
    <row r="9" s="82" customFormat="1" ht="22.8" customHeight="1" spans="1:8">
      <c r="A9" s="68">
        <v>201019</v>
      </c>
      <c r="B9" s="68" t="s">
        <v>3</v>
      </c>
      <c r="C9" s="100">
        <f t="shared" ref="C9:H9" si="2">C10+C15+C20</f>
        <v>3344.01</v>
      </c>
      <c r="D9" s="100">
        <f t="shared" si="2"/>
        <v>3154.33</v>
      </c>
      <c r="E9" s="76">
        <f t="shared" si="2"/>
        <v>2531.45</v>
      </c>
      <c r="F9" s="76">
        <f>F10</f>
        <v>112.88</v>
      </c>
      <c r="G9" s="76">
        <f t="shared" si="2"/>
        <v>510</v>
      </c>
      <c r="H9" s="100">
        <f t="shared" si="2"/>
        <v>189.68</v>
      </c>
    </row>
    <row r="10" ht="22.8" customHeight="1" spans="1:8">
      <c r="A10" s="101">
        <v>205</v>
      </c>
      <c r="B10" s="102" t="s">
        <v>161</v>
      </c>
      <c r="C10" s="103">
        <f t="shared" ref="C10:H10" si="3">C11+C13</f>
        <v>2809.65</v>
      </c>
      <c r="D10" s="103">
        <f t="shared" si="3"/>
        <v>2619.97</v>
      </c>
      <c r="E10" s="103">
        <f t="shared" si="3"/>
        <v>1997.09</v>
      </c>
      <c r="F10" s="103">
        <f t="shared" si="3"/>
        <v>112.88</v>
      </c>
      <c r="G10" s="103">
        <f t="shared" si="3"/>
        <v>510</v>
      </c>
      <c r="H10" s="103">
        <f t="shared" si="3"/>
        <v>189.68</v>
      </c>
    </row>
    <row r="11" ht="22.8" customHeight="1" spans="1:8">
      <c r="A11" s="104">
        <v>20507</v>
      </c>
      <c r="B11" s="85" t="s">
        <v>162</v>
      </c>
      <c r="C11" s="105">
        <f t="shared" ref="C11:C14" si="4">D11+H11</f>
        <v>2619.97</v>
      </c>
      <c r="D11" s="105">
        <f>E11+F11+G11</f>
        <v>2619.97</v>
      </c>
      <c r="E11" s="77">
        <v>1997.09</v>
      </c>
      <c r="F11" s="77">
        <v>112.88</v>
      </c>
      <c r="G11" s="77">
        <v>510</v>
      </c>
      <c r="H11" s="52"/>
    </row>
    <row r="12" ht="22.8" customHeight="1" spans="1:8">
      <c r="A12" s="104">
        <v>2050701</v>
      </c>
      <c r="B12" s="85" t="s">
        <v>163</v>
      </c>
      <c r="C12" s="105">
        <f t="shared" si="4"/>
        <v>2619.97</v>
      </c>
      <c r="D12" s="105">
        <f>E12+F12+G12</f>
        <v>2619.97</v>
      </c>
      <c r="E12" s="77">
        <v>1997.09</v>
      </c>
      <c r="F12" s="77">
        <v>112.88</v>
      </c>
      <c r="G12" s="77">
        <v>510</v>
      </c>
      <c r="H12" s="71"/>
    </row>
    <row r="13" ht="22.8" customHeight="1" spans="1:8">
      <c r="A13" s="104">
        <v>20509</v>
      </c>
      <c r="B13" s="85" t="s">
        <v>164</v>
      </c>
      <c r="C13" s="105">
        <f t="shared" si="4"/>
        <v>189.68</v>
      </c>
      <c r="D13" s="105"/>
      <c r="E13" s="77"/>
      <c r="F13" s="77"/>
      <c r="G13" s="77"/>
      <c r="H13" s="77">
        <v>189.68</v>
      </c>
    </row>
    <row r="14" ht="22.8" customHeight="1" spans="1:8">
      <c r="A14" s="104">
        <v>2050999</v>
      </c>
      <c r="B14" s="85" t="s">
        <v>165</v>
      </c>
      <c r="C14" s="105">
        <f t="shared" si="4"/>
        <v>189.68</v>
      </c>
      <c r="D14" s="105"/>
      <c r="E14" s="77"/>
      <c r="F14" s="77"/>
      <c r="G14" s="77"/>
      <c r="H14" s="77">
        <v>189.68</v>
      </c>
    </row>
    <row r="15" ht="22.8" customHeight="1" spans="1:8">
      <c r="A15" s="101">
        <v>208</v>
      </c>
      <c r="B15" s="102" t="s">
        <v>166</v>
      </c>
      <c r="C15" s="100">
        <f>C16+C18</f>
        <v>307.98</v>
      </c>
      <c r="D15" s="100">
        <f>D16+D18</f>
        <v>307.98</v>
      </c>
      <c r="E15" s="100">
        <f>E16+E18</f>
        <v>307.98</v>
      </c>
      <c r="F15" s="100"/>
      <c r="G15" s="76"/>
      <c r="H15" s="52"/>
    </row>
    <row r="16" ht="22.8" customHeight="1" spans="1:8">
      <c r="A16" s="104">
        <v>20805</v>
      </c>
      <c r="B16" s="85" t="s">
        <v>167</v>
      </c>
      <c r="C16" s="105">
        <f t="shared" ref="C16:C19" si="5">D16+H16</f>
        <v>295.27</v>
      </c>
      <c r="D16" s="105">
        <v>295.27</v>
      </c>
      <c r="E16" s="105">
        <v>295.27</v>
      </c>
      <c r="F16" s="105"/>
      <c r="G16" s="76"/>
      <c r="H16" s="52"/>
    </row>
    <row r="17" ht="22.8" customHeight="1" spans="1:8">
      <c r="A17" s="104">
        <v>2080505</v>
      </c>
      <c r="B17" s="85" t="s">
        <v>168</v>
      </c>
      <c r="C17" s="105">
        <f t="shared" si="5"/>
        <v>295.27</v>
      </c>
      <c r="D17" s="105">
        <v>295.27</v>
      </c>
      <c r="E17" s="105">
        <v>295.27</v>
      </c>
      <c r="F17" s="105"/>
      <c r="G17" s="77"/>
      <c r="H17" s="71"/>
    </row>
    <row r="18" ht="22.8" customHeight="1" spans="1:8">
      <c r="A18" s="104">
        <v>20899</v>
      </c>
      <c r="B18" s="85" t="s">
        <v>169</v>
      </c>
      <c r="C18" s="105">
        <f t="shared" si="5"/>
        <v>12.71</v>
      </c>
      <c r="D18" s="105">
        <v>12.71</v>
      </c>
      <c r="E18" s="105">
        <v>12.71</v>
      </c>
      <c r="F18" s="105"/>
      <c r="G18" s="76"/>
      <c r="H18" s="52"/>
    </row>
    <row r="19" ht="22.8" customHeight="1" spans="1:8">
      <c r="A19" s="104">
        <v>2089999</v>
      </c>
      <c r="B19" s="85" t="s">
        <v>169</v>
      </c>
      <c r="C19" s="105">
        <f t="shared" si="5"/>
        <v>12.71</v>
      </c>
      <c r="D19" s="105">
        <v>12.71</v>
      </c>
      <c r="E19" s="105">
        <v>12.71</v>
      </c>
      <c r="F19" s="105"/>
      <c r="G19" s="77"/>
      <c r="H19" s="71"/>
    </row>
    <row r="20" ht="22.8" customHeight="1" spans="1:8">
      <c r="A20" s="101">
        <v>221</v>
      </c>
      <c r="B20" s="102" t="s">
        <v>170</v>
      </c>
      <c r="C20" s="103">
        <f>C21</f>
        <v>226.38</v>
      </c>
      <c r="D20" s="103">
        <f>D21</f>
        <v>226.38</v>
      </c>
      <c r="E20" s="103">
        <f>E21</f>
        <v>226.38</v>
      </c>
      <c r="F20" s="103"/>
      <c r="G20" s="76"/>
      <c r="H20" s="52"/>
    </row>
    <row r="21" ht="22.8" customHeight="1" spans="1:8">
      <c r="A21" s="104">
        <v>22102</v>
      </c>
      <c r="B21" s="85" t="s">
        <v>171</v>
      </c>
      <c r="C21" s="105">
        <f>D21+H21</f>
        <v>226.38</v>
      </c>
      <c r="D21" s="105">
        <v>226.38</v>
      </c>
      <c r="E21" s="105">
        <v>226.38</v>
      </c>
      <c r="F21" s="105"/>
      <c r="G21" s="76"/>
      <c r="H21" s="52"/>
    </row>
    <row r="22" ht="22.8" customHeight="1" spans="1:8">
      <c r="A22" s="104">
        <v>2210201</v>
      </c>
      <c r="B22" s="85" t="s">
        <v>172</v>
      </c>
      <c r="C22" s="105">
        <f>D22+H22</f>
        <v>226.38</v>
      </c>
      <c r="D22" s="105">
        <v>226.38</v>
      </c>
      <c r="E22" s="105">
        <v>226.38</v>
      </c>
      <c r="F22" s="105"/>
      <c r="G22" s="77"/>
      <c r="H22" s="71"/>
    </row>
  </sheetData>
  <mergeCells count="11">
    <mergeCell ref="A2:H2"/>
    <mergeCell ref="A3:F3"/>
    <mergeCell ref="G3:H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77777777777778" right="0.0777777777777778" top="1.0625" bottom="0.0777777777777778" header="0" footer="0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15三公</vt:lpstr>
      <vt:lpstr>16政府性基金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瞿姐姐</cp:lastModifiedBy>
  <dcterms:created xsi:type="dcterms:W3CDTF">2024-03-06T08:47:00Z</dcterms:created>
  <dcterms:modified xsi:type="dcterms:W3CDTF">2026-03-07T05:56:24Z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266D7167DB444D949AB986B17A627549_13</vt:lpwstr>
  </property>
  <property fmtid="{D5CDD505-2E9C-101B-9397-08002B2CF9AE}" pid="4" name="CalculationRule">
    <vt:i4>0</vt:i4>
  </property>
</Properties>
</file>